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4056\Desktop\BEP 2024-2026\"/>
    </mc:Choice>
  </mc:AlternateContent>
  <bookViews>
    <workbookView xWindow="0" yWindow="0" windowWidth="28800" windowHeight="11910"/>
  </bookViews>
  <sheets>
    <sheet name="Dip. Acquisti e Dip. SanDig" sheetId="1" r:id="rId1"/>
    <sheet name="SISAN SOTTO 1 milione" sheetId="2" r:id="rId2"/>
    <sheet name="SISAN SOPRA 1 milione " sheetId="3" r:id="rId3"/>
    <sheet name="TECNO SAN SOTTO 1 milione" sheetId="4" r:id="rId4"/>
    <sheet name="TECNO SAN SOPRA 1 milione" sheetId="5" r:id="rId5"/>
  </sheets>
  <definedNames>
    <definedName name="_xlnm._FilterDatabase" localSheetId="0" hidden="1">'Dip. Acquisti e Dip. SanDig'!$A$1:$AQ$196</definedName>
    <definedName name="_xlnm._FilterDatabase" localSheetId="2" hidden="1">'SISAN SOPRA 1 milione '!$A$3:$BB$113</definedName>
    <definedName name="_xlnm._FilterDatabase" localSheetId="1" hidden="1">'SISAN SOTTO 1 milione'!$A$3:$AY$45</definedName>
    <definedName name="_xlnm._FilterDatabase" localSheetId="4" hidden="1">'TECNO SAN SOPRA 1 milione'!$A$3:$AX$15</definedName>
    <definedName name="_xlnm._FilterDatabase" localSheetId="3" hidden="1">'TECNO SAN SOTTO 1 milione'!$A$3:$BA$83</definedName>
    <definedName name="_xlnm.Print_Area" localSheetId="2">'SISAN SOPRA 1 milione '!$A$1:$AS$131</definedName>
    <definedName name="_xlnm.Print_Area" localSheetId="1">'SISAN SOTTO 1 milione'!$A$1:$AS$94</definedName>
    <definedName name="_xlnm.Print_Area" localSheetId="4">'TECNO SAN SOPRA 1 milione'!$A$1:$AS$20</definedName>
    <definedName name="_xlnm.Print_Area" localSheetId="3">'TECNO SAN SOTTO 1 milione'!$A$1:$AS$16</definedName>
    <definedName name="_xlnm.Print_Titles" localSheetId="0">'Dip. Acquisti e Dip. SanDig'!$1:$1</definedName>
  </definedNames>
  <calcPr calcId="162913"/>
</workbook>
</file>

<file path=xl/calcChain.xml><?xml version="1.0" encoding="utf-8"?>
<calcChain xmlns="http://schemas.openxmlformats.org/spreadsheetml/2006/main">
  <c r="U4" i="5" l="1"/>
  <c r="Y4" i="5"/>
  <c r="X4" i="5" s="1"/>
  <c r="AX4" i="5"/>
  <c r="U5" i="5"/>
  <c r="Y5" i="5"/>
  <c r="X5" i="5" s="1"/>
  <c r="AX5" i="5"/>
  <c r="Y6" i="5"/>
  <c r="X6" i="5" s="1"/>
  <c r="AX6" i="5"/>
  <c r="AX7" i="5" s="1"/>
  <c r="AD7" i="5"/>
  <c r="Y7" i="5" s="1"/>
  <c r="AE7" i="5"/>
  <c r="AF7" i="5"/>
  <c r="AG7" i="5"/>
  <c r="AH7" i="5"/>
  <c r="AI7" i="5"/>
  <c r="AJ7" i="5"/>
  <c r="AK7" i="5"/>
  <c r="AF8" i="5"/>
  <c r="AH8" i="5"/>
  <c r="Y8" i="5" s="1"/>
  <c r="X8" i="5" s="1"/>
  <c r="AJ8" i="5"/>
  <c r="AK8" i="5"/>
  <c r="AX8" i="5"/>
  <c r="Y9" i="5"/>
  <c r="X9" i="5" s="1"/>
  <c r="AX9" i="5"/>
  <c r="AX10" i="5" s="1"/>
  <c r="V10" i="5"/>
  <c r="W10" i="5"/>
  <c r="X11" i="5"/>
  <c r="Y11" i="5"/>
  <c r="AX11" i="5"/>
  <c r="Y12" i="5"/>
  <c r="AX12" i="5"/>
  <c r="X13" i="5"/>
  <c r="Y13" i="5"/>
  <c r="AX13" i="5"/>
  <c r="AX14" i="5" s="1"/>
  <c r="X14" i="5"/>
  <c r="Y14" i="5"/>
  <c r="Y15" i="5"/>
  <c r="X15" i="5" s="1"/>
  <c r="AX15" i="5"/>
  <c r="V16" i="5"/>
  <c r="Y16" i="5"/>
  <c r="W16" i="5" s="1"/>
  <c r="AX16" i="5"/>
  <c r="AX17" i="5" s="1"/>
  <c r="AX18" i="5" s="1"/>
  <c r="AX19" i="5" s="1"/>
  <c r="AX20" i="5" s="1"/>
  <c r="Y17" i="5"/>
  <c r="V17" i="5" s="1"/>
  <c r="Y18" i="5"/>
  <c r="Y19" i="5"/>
  <c r="Y20" i="5"/>
  <c r="AX21" i="5"/>
  <c r="AX22" i="5"/>
  <c r="AX23" i="5"/>
  <c r="AX24" i="5"/>
  <c r="AX25" i="5"/>
  <c r="AX26" i="5" s="1"/>
  <c r="AX27" i="5" s="1"/>
  <c r="AX28" i="5" s="1"/>
  <c r="AX29" i="5" s="1"/>
  <c r="AX30" i="5"/>
  <c r="AX31" i="5"/>
  <c r="AX32" i="5" s="1"/>
  <c r="AX33" i="5"/>
  <c r="AX34" i="5"/>
  <c r="AX35" i="5" s="1"/>
  <c r="AX36" i="5" s="1"/>
  <c r="AX37" i="5"/>
  <c r="AX38" i="5" s="1"/>
  <c r="AX39" i="5"/>
  <c r="AX40" i="5"/>
  <c r="AX41" i="5"/>
  <c r="AX42" i="5" s="1"/>
  <c r="AX43" i="5" s="1"/>
  <c r="AX44" i="5"/>
  <c r="AX45" i="5"/>
  <c r="AX46" i="5"/>
  <c r="AX47" i="5"/>
  <c r="AX48" i="5"/>
  <c r="AX49" i="5"/>
  <c r="AX50" i="5"/>
  <c r="AX51" i="5" s="1"/>
  <c r="AX52" i="5" s="1"/>
  <c r="AX53" i="5" s="1"/>
  <c r="AX54" i="5" s="1"/>
  <c r="AX55" i="5" s="1"/>
  <c r="AX56" i="5"/>
  <c r="AX57" i="5"/>
  <c r="AX58" i="5"/>
  <c r="AX59" i="5"/>
  <c r="AX60" i="5"/>
  <c r="AX61" i="5"/>
  <c r="AX62" i="5"/>
  <c r="AX63" i="5"/>
  <c r="AX64" i="5"/>
  <c r="AX65" i="5"/>
  <c r="AX66" i="5" s="1"/>
  <c r="AX67" i="5" s="1"/>
  <c r="AX68" i="5" s="1"/>
  <c r="AX69" i="5" s="1"/>
  <c r="AX70" i="5" s="1"/>
  <c r="AX71" i="5" s="1"/>
  <c r="AX72" i="5" s="1"/>
  <c r="AX73" i="5" s="1"/>
  <c r="AX74" i="5" s="1"/>
  <c r="AX75" i="5" s="1"/>
  <c r="AX76" i="5" s="1"/>
  <c r="AX77" i="5" s="1"/>
  <c r="Y4" i="4"/>
  <c r="AX4" i="4"/>
  <c r="AX5" i="4" s="1"/>
  <c r="AX6" i="4" s="1"/>
  <c r="AX7" i="4" s="1"/>
  <c r="Y5" i="4"/>
  <c r="Y6" i="4"/>
  <c r="Y7" i="4"/>
  <c r="Y8" i="4"/>
  <c r="AX8" i="4"/>
  <c r="Y9" i="4"/>
  <c r="AX9" i="4"/>
  <c r="AX10" i="4" s="1"/>
  <c r="Y10" i="4"/>
  <c r="Y11" i="4"/>
  <c r="AX11" i="4"/>
  <c r="U12" i="4"/>
  <c r="Y12" i="4" s="1"/>
  <c r="AX12" i="4"/>
  <c r="AX13" i="4"/>
  <c r="AX14" i="4" s="1"/>
  <c r="AX15" i="4"/>
  <c r="AX16" i="4"/>
  <c r="AX17" i="4"/>
  <c r="AX18" i="4" s="1"/>
  <c r="AX19" i="4" s="1"/>
  <c r="AX20" i="4" s="1"/>
  <c r="AX21" i="4"/>
  <c r="AX22" i="4"/>
  <c r="AX23" i="4"/>
  <c r="AX24" i="4"/>
  <c r="AX25" i="4"/>
  <c r="AX26" i="4" s="1"/>
  <c r="AX27" i="4" s="1"/>
  <c r="AX28" i="4" s="1"/>
  <c r="AX29" i="4" s="1"/>
  <c r="AX30" i="4"/>
  <c r="AX31" i="4"/>
  <c r="AX32" i="4" s="1"/>
  <c r="AX33" i="4"/>
  <c r="AX34" i="4"/>
  <c r="AX35" i="4" s="1"/>
  <c r="AX36" i="4" s="1"/>
  <c r="AX37" i="4"/>
  <c r="AX38" i="4" s="1"/>
  <c r="AX39" i="4"/>
  <c r="AX40" i="4"/>
  <c r="AX41" i="4"/>
  <c r="AX42" i="4" s="1"/>
  <c r="AX43" i="4" s="1"/>
  <c r="AX44" i="4"/>
  <c r="AX45" i="4"/>
  <c r="AX46" i="4"/>
  <c r="AX47" i="4"/>
  <c r="AX48" i="4"/>
  <c r="AX49" i="4"/>
  <c r="AX50" i="4"/>
  <c r="AX51" i="4" s="1"/>
  <c r="AX52" i="4" s="1"/>
  <c r="AX53" i="4" s="1"/>
  <c r="AX54" i="4" s="1"/>
  <c r="AX55" i="4" s="1"/>
  <c r="AX56" i="4"/>
  <c r="AX57" i="4"/>
  <c r="AX58" i="4"/>
  <c r="AX59" i="4"/>
  <c r="AX60" i="4"/>
  <c r="AX61" i="4"/>
  <c r="AX62" i="4"/>
  <c r="AX63" i="4"/>
  <c r="AX64" i="4"/>
  <c r="AX65" i="4"/>
  <c r="AX66" i="4" s="1"/>
  <c r="AX67" i="4" s="1"/>
  <c r="AX68" i="4" s="1"/>
  <c r="AX69" i="4" s="1"/>
  <c r="AX70" i="4" s="1"/>
  <c r="AX71" i="4" s="1"/>
  <c r="AX72" i="4" s="1"/>
  <c r="AX73" i="4" s="1"/>
  <c r="AX74" i="4" s="1"/>
  <c r="AX75" i="4" s="1"/>
  <c r="AX76" i="4" s="1"/>
  <c r="AX77" i="4" s="1"/>
  <c r="V7" i="5" l="1"/>
  <c r="W7" i="5"/>
  <c r="U7" i="5"/>
  <c r="X7" i="5" s="1"/>
  <c r="W17" i="5"/>
  <c r="Y20" i="3"/>
  <c r="Y17" i="3"/>
  <c r="X17" i="3"/>
  <c r="Y16" i="3"/>
  <c r="X15" i="3"/>
  <c r="W14" i="3"/>
  <c r="U14" i="3"/>
  <c r="X13" i="3"/>
  <c r="U12" i="3"/>
  <c r="X12" i="3" s="1"/>
  <c r="U11" i="3"/>
  <c r="X11" i="3" s="1"/>
  <c r="W10" i="3"/>
  <c r="X10" i="3" s="1"/>
  <c r="X9" i="3"/>
  <c r="W9" i="3"/>
  <c r="U8" i="3"/>
  <c r="X8" i="3" s="1"/>
  <c r="Y7" i="3"/>
  <c r="X7" i="3"/>
  <c r="W6" i="3"/>
  <c r="X6" i="3" s="1"/>
  <c r="W5" i="3"/>
  <c r="X5" i="3" s="1"/>
  <c r="X4" i="3"/>
  <c r="AX65" i="2"/>
  <c r="AX66" i="2" s="1"/>
  <c r="AX67" i="2" s="1"/>
  <c r="AX68" i="2" s="1"/>
  <c r="AX69" i="2" s="1"/>
  <c r="AX70" i="2" s="1"/>
  <c r="AX71" i="2" s="1"/>
  <c r="AX72" i="2" s="1"/>
  <c r="AX73" i="2" s="1"/>
  <c r="AX74" i="2" s="1"/>
  <c r="AX75" i="2" s="1"/>
  <c r="AX76" i="2" s="1"/>
  <c r="AX77" i="2" s="1"/>
  <c r="AX64" i="2"/>
  <c r="AX63" i="2"/>
  <c r="AX62" i="2"/>
  <c r="AX59" i="2"/>
  <c r="AX60" i="2" s="1"/>
  <c r="AX61" i="2" s="1"/>
  <c r="AX58" i="2"/>
  <c r="AX57" i="2"/>
  <c r="AX56" i="2"/>
  <c r="AX51" i="2"/>
  <c r="AX52" i="2" s="1"/>
  <c r="AX53" i="2" s="1"/>
  <c r="AX54" i="2" s="1"/>
  <c r="AX55" i="2" s="1"/>
  <c r="AX50" i="2"/>
  <c r="AX49" i="2"/>
  <c r="AX47" i="2"/>
  <c r="AX48" i="2" s="1"/>
  <c r="AX46" i="2"/>
  <c r="AX45" i="2"/>
  <c r="AX44" i="2"/>
  <c r="AX41" i="2"/>
  <c r="AX42" i="2" s="1"/>
  <c r="AX43" i="2" s="1"/>
  <c r="AX40" i="2"/>
  <c r="AX39" i="2"/>
  <c r="AX38" i="2"/>
  <c r="AX37" i="2"/>
  <c r="AX33" i="2"/>
  <c r="AX34" i="2" s="1"/>
  <c r="AX35" i="2" s="1"/>
  <c r="AX36" i="2" s="1"/>
  <c r="AX31" i="2"/>
  <c r="AX32" i="2" s="1"/>
  <c r="AX30" i="2"/>
  <c r="AX27" i="2"/>
  <c r="AX28" i="2" s="1"/>
  <c r="AX29" i="2" s="1"/>
  <c r="X27" i="2"/>
  <c r="AX26" i="2"/>
  <c r="X26" i="2"/>
  <c r="AX25" i="2"/>
  <c r="X25" i="2"/>
  <c r="AX24" i="2"/>
  <c r="AX23" i="2"/>
  <c r="AX22" i="2"/>
  <c r="AX21" i="2"/>
  <c r="X18" i="2"/>
  <c r="X17" i="2"/>
  <c r="AX16" i="2"/>
  <c r="AX17" i="2" s="1"/>
  <c r="AX18" i="2" s="1"/>
  <c r="AX19" i="2" s="1"/>
  <c r="AX20" i="2" s="1"/>
  <c r="X16" i="2"/>
  <c r="AX15" i="2"/>
  <c r="X15" i="2"/>
  <c r="X14" i="2"/>
  <c r="X13" i="2"/>
  <c r="AX12" i="2"/>
  <c r="AX13" i="2" s="1"/>
  <c r="AX14" i="2" s="1"/>
  <c r="X12" i="2"/>
  <c r="AX11" i="2"/>
  <c r="X11" i="2"/>
  <c r="AX10" i="2"/>
  <c r="X10" i="2"/>
  <c r="AX9" i="2"/>
  <c r="X9" i="2"/>
  <c r="AX8" i="2"/>
  <c r="X8" i="2"/>
  <c r="X7" i="2"/>
  <c r="X6" i="2"/>
  <c r="X5" i="2"/>
  <c r="AX4" i="2"/>
  <c r="AX5" i="2" s="1"/>
  <c r="AX6" i="2" s="1"/>
  <c r="AX7" i="2" s="1"/>
</calcChain>
</file>

<file path=xl/comments1.xml><?xml version="1.0" encoding="utf-8"?>
<comments xmlns="http://schemas.openxmlformats.org/spreadsheetml/2006/main">
  <authors>
    <author/>
  </authors>
  <commentList>
    <comment ref="R49" authorId="0" shapeId="0">
      <text>
        <r>
          <rPr>
            <sz val="10"/>
            <color rgb="FF000000"/>
            <rFont val="Arial"/>
            <scheme val="minor"/>
          </rPr>
          <t>L'utente ha modificato questo valore.</t>
        </r>
      </text>
    </comment>
    <comment ref="S79" authorId="0" shapeId="0">
      <text>
        <r>
          <rPr>
            <sz val="10"/>
            <color rgb="FF000000"/>
            <rFont val="Arial"/>
            <scheme val="minor"/>
          </rPr>
          <t>L'utente ha modificato questo valore.</t>
        </r>
      </text>
    </comment>
    <comment ref="R83" authorId="0" shapeId="0">
      <text>
        <r>
          <rPr>
            <sz val="10"/>
            <color rgb="FF000000"/>
            <rFont val="Arial"/>
            <scheme val="minor"/>
          </rPr>
          <t>L'utente ha modificato questo valore.</t>
        </r>
      </text>
    </comment>
    <comment ref="S100" authorId="0" shapeId="0">
      <text>
        <r>
          <rPr>
            <sz val="10"/>
            <color rgb="FF000000"/>
            <rFont val="Arial"/>
            <scheme val="minor"/>
          </rPr>
          <t>L'utente ha modificato questo valore.</t>
        </r>
      </text>
    </comment>
    <comment ref="T100" authorId="0" shapeId="0">
      <text>
        <r>
          <rPr>
            <sz val="10"/>
            <color rgb="FF000000"/>
            <rFont val="Arial"/>
            <scheme val="minor"/>
          </rPr>
          <t>L'utente ha modificato questo valore.</t>
        </r>
      </text>
    </comment>
    <comment ref="U100" authorId="0" shapeId="0">
      <text>
        <r>
          <rPr>
            <sz val="10"/>
            <color rgb="FF000000"/>
            <rFont val="Arial"/>
            <scheme val="minor"/>
          </rPr>
          <t>L'utente ha modificato questo valore.</t>
        </r>
      </text>
    </comment>
    <comment ref="V100" authorId="0" shapeId="0">
      <text>
        <r>
          <rPr>
            <sz val="10"/>
            <color rgb="FF000000"/>
            <rFont val="Arial"/>
            <scheme val="minor"/>
          </rPr>
          <t>L'utente ha modificato questo valore.</t>
        </r>
      </text>
    </comment>
    <comment ref="S102" authorId="0" shapeId="0">
      <text>
        <r>
          <rPr>
            <sz val="10"/>
            <color rgb="FF000000"/>
            <rFont val="Arial"/>
            <scheme val="minor"/>
          </rPr>
          <t>L'utente ha modificato questo valore.</t>
        </r>
      </text>
    </comment>
    <comment ref="T102" authorId="0" shapeId="0">
      <text>
        <r>
          <rPr>
            <sz val="10"/>
            <color rgb="FF000000"/>
            <rFont val="Arial"/>
            <scheme val="minor"/>
          </rPr>
          <t>L'utente ha modificato questo valore.</t>
        </r>
      </text>
    </comment>
    <comment ref="U102" authorId="0" shapeId="0">
      <text>
        <r>
          <rPr>
            <sz val="10"/>
            <color rgb="FF000000"/>
            <rFont val="Arial"/>
            <scheme val="minor"/>
          </rPr>
          <t>L'utente ha modificato questo valore.</t>
        </r>
      </text>
    </comment>
    <comment ref="V102" authorId="0" shapeId="0">
      <text>
        <r>
          <rPr>
            <sz val="10"/>
            <color rgb="FF000000"/>
            <rFont val="Arial"/>
            <scheme val="minor"/>
          </rPr>
          <t>L'utente ha modificato questo valore.</t>
        </r>
      </text>
    </comment>
    <comment ref="P188" authorId="0" shapeId="0">
      <text>
        <r>
          <rPr>
            <sz val="10"/>
            <color rgb="FF000000"/>
            <rFont val="Arial"/>
            <scheme val="minor"/>
          </rPr>
          <t>L'utente ha modificato questo valore.</t>
        </r>
      </text>
    </comment>
    <comment ref="E194" authorId="0" shapeId="0">
      <text>
        <r>
          <rPr>
            <sz val="10"/>
            <color rgb="FF000000"/>
            <rFont val="Arial"/>
            <scheme val="minor"/>
          </rPr>
          <t>L'utente ha modificato questo valore.</t>
        </r>
      </text>
    </comment>
    <comment ref="S194" authorId="0" shapeId="0">
      <text>
        <r>
          <rPr>
            <sz val="10"/>
            <color rgb="FF000000"/>
            <rFont val="Arial"/>
            <scheme val="minor"/>
          </rPr>
          <t>L'utente ha modificato questo valore.</t>
        </r>
      </text>
    </comment>
  </commentList>
</comments>
</file>

<file path=xl/sharedStrings.xml><?xml version="1.0" encoding="utf-8"?>
<sst xmlns="http://schemas.openxmlformats.org/spreadsheetml/2006/main" count="4880" uniqueCount="748">
  <si>
    <t>Codice fiscale S.A. (ARES)</t>
  </si>
  <si>
    <t>Struttura di Riferimento</t>
  </si>
  <si>
    <t>Descrizione sintetica dell'Intervento</t>
  </si>
  <si>
    <t>COGNOME E NOME DEL RUP</t>
  </si>
  <si>
    <t xml:space="preserve">DURATA DEL CONTRATTO </t>
  </si>
  <si>
    <t>L'ACQUISTO E' RELATIVO A NUOVO AFFIDAMENTO DI CONTRATTO IN ESSERE</t>
  </si>
  <si>
    <t>PRIMA ANNUALITA' DI INSERIMENTO</t>
  </si>
  <si>
    <t>ANNUALITA' NELLA QUALE SI PREVEDE DI DARE AVVIO ALLA PROCEDURA</t>
  </si>
  <si>
    <t>CODICE CUP</t>
  </si>
  <si>
    <t>ACQ. RICOMPRESO NELL'IMPORTO DI LAVORO O ALTRA ACQUISIZIONE?</t>
  </si>
  <si>
    <t>CODICE CUI PRINCIPALE</t>
  </si>
  <si>
    <t>LOTTO FUNZIONALE</t>
  </si>
  <si>
    <t>Ambito geografico</t>
  </si>
  <si>
    <t>SETTORE PREVALENTE</t>
  </si>
  <si>
    <t>CPV PRINCIPALE</t>
  </si>
  <si>
    <t>LIVELLO DI PRIORITA'</t>
  </si>
  <si>
    <t>Suddivisione in lotti corrispondenti alle ASL</t>
  </si>
  <si>
    <t>POSSIBILITA'/ NECESSITA' DI ESTENDERE LA GARA ANCHE ALLE ALTRE AZIENDE DEL SSR</t>
  </si>
  <si>
    <t>STIMA COSTO 1° ANNO</t>
  </si>
  <si>
    <t>STIMA COSTO 2° ANNO</t>
  </si>
  <si>
    <t>STIMA COSTO 3° ANNO</t>
  </si>
  <si>
    <t>STIMA COSTO ANNUALITA' SUCCESSIVE</t>
  </si>
  <si>
    <t>STIMA COSTO TOTALE</t>
  </si>
  <si>
    <t>ALIQUOTA IVA APPLICATA</t>
  </si>
  <si>
    <t>APPORTO DI CAPITALE PRIVATO</t>
  </si>
  <si>
    <t>TIPOLOGIA DI APPORTO DI CAPITALE PRIVATO</t>
  </si>
  <si>
    <t>CODICE AUSA CENTRALE DI COMMIT. O SOGG.  AGGREG. PER ESPLETAMENTO GARA</t>
  </si>
  <si>
    <t>DENOMINAZIONE AUSA CENTRALE DI COMMIT. O SOGG.  AGGREG. PER ESPLETAMENTO GARA</t>
  </si>
  <si>
    <t xml:space="preserve">ASL 1 SASSARI </t>
  </si>
  <si>
    <t>ASL 2 GALLURA</t>
  </si>
  <si>
    <t>ASL 3 NUORO</t>
  </si>
  <si>
    <t>ASL 4 OGLIASTRA</t>
  </si>
  <si>
    <t>ASL 5 ORISTANO</t>
  </si>
  <si>
    <t>ASL 6 MEDIO CAMPIDANO</t>
  </si>
  <si>
    <t>ASL 7 SULCIS</t>
  </si>
  <si>
    <t>ASL 8 CAGLIARI</t>
  </si>
  <si>
    <t>ARES</t>
  </si>
  <si>
    <t>ARNAS "BROTZU"</t>
  </si>
  <si>
    <t>AOU SASSARI</t>
  </si>
  <si>
    <t>AOU CAGLIARI</t>
  </si>
  <si>
    <t>AREUS</t>
  </si>
  <si>
    <t>NOTE</t>
  </si>
  <si>
    <t>ORIGINE FONDI</t>
  </si>
  <si>
    <t>03990570925</t>
  </si>
  <si>
    <t>SC ACQUISTI DI BENI SANITARI</t>
  </si>
  <si>
    <t>Contratti ponte fornitura protesi oculistiche CND P03 in attesa gara regionale AOU CA</t>
  </si>
  <si>
    <t>DE VIRGILIIS M. ALESSANDRA</t>
  </si>
  <si>
    <t>SI</t>
  </si>
  <si>
    <t>NO</t>
  </si>
  <si>
    <t>REGIONE SARDEGNA</t>
  </si>
  <si>
    <t>FORNITURE</t>
  </si>
  <si>
    <t>33731110-7</t>
  </si>
  <si>
    <t>Nessun Apporto</t>
  </si>
  <si>
    <t>ARES SARDEGNA</t>
  </si>
  <si>
    <t>STANZ.  DI BILANCIO</t>
  </si>
  <si>
    <t xml:space="preserve">Contratti ponte fornitura dispositivi medici per oftalmologia CND Q02  in attesa gara regionale AOU CA </t>
  </si>
  <si>
    <t>DE VIRGILIIS M.ALESSANDRA</t>
  </si>
  <si>
    <t>69037.50</t>
  </si>
  <si>
    <t>23012.5</t>
  </si>
  <si>
    <t>Contratto ponte fornitura dispositivi monouso taglienti CND V01  nelle more gara regionale</t>
  </si>
  <si>
    <t>29140.98</t>
  </si>
  <si>
    <t>6543.85</t>
  </si>
  <si>
    <t>24634.13</t>
  </si>
  <si>
    <t>14267.11</t>
  </si>
  <si>
    <t>18981.34</t>
  </si>
  <si>
    <t>69180.95</t>
  </si>
  <si>
    <t xml:space="preserve"> fornitura di medicazioni generali - proroga tecnica nelle more dell'espletamento della gara CRC CAT Sardegna</t>
  </si>
  <si>
    <t>TIDDIA RINA</t>
  </si>
  <si>
    <t>3319000-8</t>
  </si>
  <si>
    <t>75735.10</t>
  </si>
  <si>
    <t>69938.36</t>
  </si>
  <si>
    <t>133668.84</t>
  </si>
  <si>
    <t>15705.24</t>
  </si>
  <si>
    <t>59121.90</t>
  </si>
  <si>
    <t>34241.07</t>
  </si>
  <si>
    <t>45555.22</t>
  </si>
  <si>
    <t>166034.27</t>
  </si>
  <si>
    <t>Contratti ponte ausili funzione respiratoria nelle more nuova gara service ventiloterapia</t>
  </si>
  <si>
    <t>56801.33</t>
  </si>
  <si>
    <t>52453.77</t>
  </si>
  <si>
    <t>100251.63</t>
  </si>
  <si>
    <t>11778.93</t>
  </si>
  <si>
    <t>44341.43</t>
  </si>
  <si>
    <t>25680.80</t>
  </si>
  <si>
    <t>34166.41</t>
  </si>
  <si>
    <t>124525.71</t>
  </si>
  <si>
    <t>Contratto ponte fornitura dei gas medicinali e speciali e relativo servizio di trasporto e consegna recipienti mobili nei PP.OO. e territoriali dell’ASSL di Carbonia nelle more definizione della nuova gara</t>
  </si>
  <si>
    <t>DE VIRIGILIIS M.ALESSANDRA</t>
  </si>
  <si>
    <t>24111500-0</t>
  </si>
  <si>
    <t>fornitura di medicazioni generali occorrenti alle Aziende Sanitarie della Regione Sardegna. Recepimento gara regionale CRC CAT Sardegna</t>
  </si>
  <si>
    <t>VENTURA ALESSANDRA</t>
  </si>
  <si>
    <t>33190000-8</t>
  </si>
  <si>
    <t>CRC SARDEGNA</t>
  </si>
  <si>
    <t>709071.79</t>
  </si>
  <si>
    <t>654799.68</t>
  </si>
  <si>
    <t>1251477.82</t>
  </si>
  <si>
    <t>147040.68</t>
  </si>
  <si>
    <t>553530.28</t>
  </si>
  <si>
    <t>320582.84</t>
  </si>
  <si>
    <t>426511.88</t>
  </si>
  <si>
    <t>1554500.04</t>
  </si>
  <si>
    <t>Fornitura dispositivi per emotrasfusione ed ematologia CND B per le AA.LL.SS della Regione Sardegna, le Aziende Ospedaliero Universitarie di Sassari, Cagliari e l’ARNAS "G. Brotzu" - Gara Regionale</t>
  </si>
  <si>
    <t>VENTURA GIGLIOLA</t>
  </si>
  <si>
    <t>33194220-4</t>
  </si>
  <si>
    <t>Fornitura coprisonda monouso e termometro auricolare  CND V03</t>
  </si>
  <si>
    <t>Adesione AAQQ Consip Stent Coronarici 4</t>
  </si>
  <si>
    <t>33184500-8</t>
  </si>
  <si>
    <t>CONSIP</t>
  </si>
  <si>
    <t>Fornitura dispositivi medici per ambulatori odontoiatrici della AA.SS.LL. della Regione Sardegna - CND Q01</t>
  </si>
  <si>
    <t>RINA TIDDIA</t>
  </si>
  <si>
    <t>3313000-0</t>
  </si>
  <si>
    <t>Adesione Gara  Stent vascolari Consip</t>
  </si>
  <si>
    <t>33141121-4</t>
  </si>
  <si>
    <t>DISPOSITIVI PER ANGIOGRAFIA PERIFERICA</t>
  </si>
  <si>
    <t>DESOGUS ROBERTA</t>
  </si>
  <si>
    <t>712072.20</t>
  </si>
  <si>
    <t>CATETERI E MICROCATETERI EMB</t>
  </si>
  <si>
    <t>712403.60</t>
  </si>
  <si>
    <t>SPIRALI E SISTEMI EMBOLIZZANTI</t>
  </si>
  <si>
    <t>705444.20</t>
  </si>
  <si>
    <t>CATETERI A PALLONCINO</t>
  </si>
  <si>
    <t>711409.40</t>
  </si>
  <si>
    <t>GUIDE E SISTEMI PERCUTANEI</t>
  </si>
  <si>
    <t>711807.08</t>
  </si>
  <si>
    <t>INTRODUTTORI VALVOLATI</t>
  </si>
  <si>
    <t>377991.70</t>
  </si>
  <si>
    <t>Q FUSION</t>
  </si>
  <si>
    <t>903897.45</t>
  </si>
  <si>
    <t>SISTEMA PULSE E DOSE</t>
  </si>
  <si>
    <t>BIANCO DANIELA</t>
  </si>
  <si>
    <t>KIT ATTACCO E STACCO</t>
  </si>
  <si>
    <t>515967.66</t>
  </si>
  <si>
    <t>GELSCOM DISPOSITIVO DECOMPRESSIONE</t>
  </si>
  <si>
    <t>764642.68</t>
  </si>
  <si>
    <t>SISTEMA INTERSPINOSO LOBSTER</t>
  </si>
  <si>
    <t>AGUMENTATION VERTEBRALE TEKTONA</t>
  </si>
  <si>
    <t>AGUMENTATION VERTEBRALE SPINEJACK</t>
  </si>
  <si>
    <t>DISPOSITIVO DENERVAZIONE MULTIGEN</t>
  </si>
  <si>
    <t xml:space="preserve">Fornitura reti miste chirurgiche CND P90 - LOTTI DESERTI 1^ GARA </t>
  </si>
  <si>
    <t>DE VIRGILIIS M ALESSANDRA</t>
  </si>
  <si>
    <t>33183300-9</t>
  </si>
  <si>
    <t>Fornitura dispositivi medici CND T02 - T03 - Gara regionale</t>
  </si>
  <si>
    <t>19270000-9</t>
  </si>
  <si>
    <t>Recepimento gara regionale fornitura dispositivi per apparato urogenitale CND U - Lotti deserti - Gara AOU Sassari</t>
  </si>
  <si>
    <t xml:space="preserve">Fornitura dispositivi monouso taglienti CND V01 - Gara Regionale </t>
  </si>
  <si>
    <t>DECOMPRESSIONE DISCALE DISSOLUZIONE TISSUTALE</t>
  </si>
  <si>
    <t>SISTEMA CIFOPLASTICA PERCUTANEA VESSEL</t>
  </si>
  <si>
    <t xml:space="preserve">MATERIALI DI CONSUMO PER INIETTORI BRACCO </t>
  </si>
  <si>
    <t>DECOMPRESSIONE DISCALE NUCLEOPLASTICA</t>
  </si>
  <si>
    <t>MATERIALE DI CONSUMO INIETTORI MEDRAD</t>
  </si>
  <si>
    <t>FORNITURA DI SEMILAVORATI ANTIBLASTICI IN SACCHE U.F.A.</t>
  </si>
  <si>
    <t>KIT MONOUSO PER STEREOTASSI</t>
  </si>
  <si>
    <t>SISTEMA RICOSTRUZIONE FARMACI</t>
  </si>
  <si>
    <t xml:space="preserve">TORAYMYXIN CARTUCCIA PER EMOPERFUSIONE </t>
  </si>
  <si>
    <t>PROCEDURA PONTE NELLE MORE DI GARA CND A (FILTRI RACCORDI RAMPE RUBINETTI E DRENAGGI)</t>
  </si>
  <si>
    <t>PROCEDURA PONTE NELLE MORE DI GARA NEUROCHIURURGIA NUORO</t>
  </si>
  <si>
    <t>PROCEDURA PONTE NELLE MORE DI GARA P09 - MEZZI DI OSTEOSINTESI</t>
  </si>
  <si>
    <t>SC ACQUISTI DI BENI E SERVIZI NON SANITARI, SERVIZI SANITARI E SERVICE</t>
  </si>
  <si>
    <t xml:space="preserve">Fornitura in service Immunogenetica contratti ponte </t>
  </si>
  <si>
    <t>PODDA ANTONELLO</t>
  </si>
  <si>
    <t>no</t>
  </si>
  <si>
    <t>33124110-9</t>
  </si>
  <si>
    <t xml:space="preserve">Fornitura di sistemi completi per emodialisi e trattamenti di dialisi peritoneale in modalità service NON in consip -contratto ponte nelle more attivazione dei contratti derivanti dalla gara regionale </t>
  </si>
  <si>
    <t>De Virgiliis M.Alessandra</t>
  </si>
  <si>
    <t>33180000-5</t>
  </si>
  <si>
    <t>Fornitura di prodotti aproteici e ipoproteici destinati allalimentazione di pazienti affetti da insufficienza renale cronica ( AFMS)</t>
  </si>
  <si>
    <t>Casti Rafaella</t>
  </si>
  <si>
    <t>15882000-4</t>
  </si>
  <si>
    <t>Determinazione D.G.C.R.C. n. 408 prot. n. 8294 del 12.11.2020 e smi – Medicinali 8 – Sistema Dinamico di Acquisizione della Pubblica Amministrazione CONSIP – Appalto specifico indetto dalla Centrale regionale di committenza per la fornitura di prodotti farmaceutici destinati alle Aziende sanitarie della Regione Sardegna - Medicinali 8 - PROROGA TECNICA Recepimento per le ASL Sardegna</t>
  </si>
  <si>
    <t>33690000-3</t>
  </si>
  <si>
    <t>Determinazione D.G.C.R.C. n. 28 protocollo 668 del 25/01/2021 – “MEDICINALI 10 - Sistema Dinamico di Acquisizione della Pubblica Amministrazione – Appalto specifico indetto dalla Centrale Regionale di Committenza per la fornitura triennale di prodotti farmaceutici destinati alle Aziende Sanitarie della Regione Sardegna - PROROGA TECNICA Recepimento per le ASL Sardegna</t>
  </si>
  <si>
    <t>da inserire in programmazione</t>
  </si>
  <si>
    <t>SCENERGY MANAGEMENT E SERVIZI LOGISTICI CENTRALIZZATI</t>
  </si>
  <si>
    <t>GARA GLOBAL SERVICE MANUTENZIONE PARCO AUTO DI PROPRIETA'</t>
  </si>
  <si>
    <t>onorato ilaria</t>
  </si>
  <si>
    <t>SERVIZI</t>
  </si>
  <si>
    <t>50100000-6</t>
  </si>
  <si>
    <t xml:space="preserve">SERVICE ELETTROFORESI </t>
  </si>
  <si>
    <t>MIRTILLO PATRIZIA</t>
  </si>
  <si>
    <t>Determinazione D.G.C.R.C. n. 293 protocollo 5108 del 30/06/2021 – “Procedura negoziata informatizzata senza pubblicazione di bando,ai sensi dell’art. 63, comma 2 lett. b) del D.Lgs. 18 aprile 2016 n. 50, per l’affidamento di medicinali ed.11 destinati alle Aziende Sanitarie della Regione Sardegna - PROROGA TECNICA Recepimento per le ASL Sardegna</t>
  </si>
  <si>
    <t>PROCEDURA APERTA PER LA ESTERNALIZZAZIONE DEI SERVIZI DI GESTIONE DELL'AUTOPARCO</t>
  </si>
  <si>
    <t>50111000-6</t>
  </si>
  <si>
    <t>Determinazione D.G.C.R.C. n. 335 protocollo 5753 del 20/07/2021 – “Procedura negoziata informatizzata senza pubblicazione di bando,ai sensi dell’art. 63, comma 2 lett. b) del D.Lgs. 18 aprile 2016 n. 50, per l’affidamento di medicinali ed.11 bis destinati alle Aziende Sanitarie della Regione Sardegna - PROROGA TECNICA Recepimento per le ASL Sardegna</t>
  </si>
  <si>
    <t>convenzione quadro noleggio auto sostitutive</t>
  </si>
  <si>
    <t>34110000-1</t>
  </si>
  <si>
    <t>1.097.000,00</t>
  </si>
  <si>
    <t>2.060.000,00</t>
  </si>
  <si>
    <t>2.200.000,00</t>
  </si>
  <si>
    <t>5.357.000,00</t>
  </si>
  <si>
    <t>1.053.000,00</t>
  </si>
  <si>
    <t>1.093.000,00</t>
  </si>
  <si>
    <t>Determinazione D.G.C.R.C. n. 340 protocollo 5850 del 21/07/2021 – “MEDICINALI 12 - Appalto specifico indetto dalla Regione Autonoma della Sardegna per l’affidamento di medicinali ed. 12 nell’ambito del Sistema Dinamico di Acquisizione della Pubblica Amministrazione per la fornitura di prodotti farmaceutici destinati alle Aziende Sanitarie della Regione Sardegna  - PROROGA TECNICA Recepimento per le ASL Sardegna</t>
  </si>
  <si>
    <t>Determinazione D.G.C.R.C. n. 584 Protocollo n. 9053 del 12/11/2021– “Procedura aperta informatizzata per l'affidamento di fattori VIII da DNA ricombinante, somatropina, epoetina alfa, immunoglobulina umana uso endovenoso – MEDICINALI ED.13 - destinati alle Aziende sanitarie della Regione Sardegna - PROROGA TECNICA Recepimento per le ASL Sardegna</t>
  </si>
  <si>
    <t>ADESIONE ACCORDO QUADRO CONSIP FORNITURA FUEL CARD</t>
  </si>
  <si>
    <t>della porta maria</t>
  </si>
  <si>
    <t>30163100-0</t>
  </si>
  <si>
    <t>3.200.000,00</t>
  </si>
  <si>
    <t>4.800.000,00</t>
  </si>
  <si>
    <t>8.000.000,00</t>
  </si>
  <si>
    <t>1.238.400,00</t>
  </si>
  <si>
    <t>1.158.400,00</t>
  </si>
  <si>
    <t>1.040.000,00</t>
  </si>
  <si>
    <t>1.041.600,00</t>
  </si>
  <si>
    <t>FORNITURA DI PRODOTTI PER LA NUTRIZIONE ENTERALE E DIETE PER INTEGRAZIONE ORALE</t>
  </si>
  <si>
    <t>da inserire in pianificazione</t>
  </si>
  <si>
    <t>Adesione Convenzione quadro CRC Sardegna per la fornitura di sistemi Flash Glucose Monitoring (FGM) FREESTYLE LIBRE 2, del relativo materiale di consumo e servizi connessi da destinare alle Aziende del Servizio sanitario della Regione Sardegna</t>
  </si>
  <si>
    <t>PROCEDURA APERTA SERVIZI DI FACCHINAGGIO AREA NORD</t>
  </si>
  <si>
    <t>acquisizione di Soluzioni infusionali in adesione a iniziative assegnate ex DPCM ai Soggetti Aggregatori - lotti deserti</t>
  </si>
  <si>
    <t>Podda Davide</t>
  </si>
  <si>
    <t>33692100-8</t>
  </si>
  <si>
    <t xml:space="preserve">FORNITURA QUINQUENNALE IN SERVICE, DI UN SEQUENZIATORE NGS (SEQUENCING BY SYNTHESIS, SBS) NOVASEQ </t>
  </si>
  <si>
    <t>procedura da attivare solo successivamente alla richiesta della ASL Cagliari previo inserimento negli atti di  programmazione previsti dal codice dei contratti vigente</t>
  </si>
  <si>
    <t xml:space="preserve">acquisizione di specialità medicinali in adesione a iniziative assegnate ex DPCM ai Soggetti Aggregatori -  Medicinali 18 </t>
  </si>
  <si>
    <t>Romano Pasqualina</t>
  </si>
  <si>
    <t>Fornitura trattamenti di  dialisi extracorporea non compresi in Consip, aghi fistola per emodialisi e cateteri venosi a breve e lungo termine per emodialisi</t>
  </si>
  <si>
    <t>33181000-2</t>
  </si>
  <si>
    <t>SISTEMI DIAGNOSTICI Allergologia e  AUTO IMMUNITA'- contrattI ponte</t>
  </si>
  <si>
    <t>Podda Antonello</t>
  </si>
  <si>
    <t>FORNITURA ENERGIA ELETTRICA PER LE AZIENDE  ASL DELLA REGIONE SARDEGNA - ADESIONE ALLA CONVENZIONE CONSIP EE 20</t>
  </si>
  <si>
    <t>TESTONI GIAMPIERO</t>
  </si>
  <si>
    <t>09310000-5</t>
  </si>
  <si>
    <t>€  42.000.000,00 (QUARANTADUEMILIONI/00)</t>
  </si>
  <si>
    <t>€42.000.000,00 ( QUARANTADUEMILIONI/00)</t>
  </si>
  <si>
    <t>€ 42.000.000,00 ( QUARANTADUEMILIONI/00)</t>
  </si>
  <si>
    <t>€ 168.000.000,00 ( CENTOSESSANTOTTOMILIONI/00)</t>
  </si>
  <si>
    <t xml:space="preserve">Sistemi diagnostici VES </t>
  </si>
  <si>
    <t>Carlini Daniela</t>
  </si>
  <si>
    <t>Fornitura di sistemi analitici per Varianti Emoglobiniche ed Emoglobina Glicata -contratto ponte</t>
  </si>
  <si>
    <t>1.131.794,85</t>
  </si>
  <si>
    <t>Service Biologia Molecolare - contratto ponte</t>
  </si>
  <si>
    <t>1.929.196,44</t>
  </si>
  <si>
    <t>1.054.949,05</t>
  </si>
  <si>
    <t>Adesione gara Centrale di Committenza Regionale per l’affidamento della fornitura di clip e altri DM da sutura destinati alle Aziende Sanitarie della Regione Sardegna</t>
  </si>
  <si>
    <t>Desogus Roberta</t>
  </si>
  <si>
    <t> 33141121-4 33141120-7</t>
  </si>
  <si>
    <t xml:space="preserve">Adesione gara Centrale di Committenza Regionale per l’affidamento della fornitura di Stent vascolari </t>
  </si>
  <si>
    <t>Tiddia Rina</t>
  </si>
  <si>
    <t>33111730-7</t>
  </si>
  <si>
    <t>fornitura di dispositivi medici per apparato gastrointestinale (cnd g) e di protesi esofagee e gastrointestinali (cnd p05) in unione d'acquisto TRA ATS SARDEGNA, LE AZIENDE OSPEDALIERO-UNIVERSITARIE DI CAGLIARI E SASSARI E L'AZIENDA OSPEDALIERA BROTZU, per il periodo di 48 (quarantotto mesi). lotti deserti.</t>
  </si>
  <si>
    <t>Bianco Daniela</t>
  </si>
  <si>
    <t xml:space="preserve">Fornitura di dispositivi medici - CND K </t>
  </si>
  <si>
    <t>Adesione nuova gara regionale Fornitura stent vascolari Capofila: AO ARNAS Brotzu</t>
  </si>
  <si>
    <t>Ventura Alessandra</t>
  </si>
  <si>
    <t>Adesione gara in unione d’acquisto per la fornitura di dispositivi per il sistema artero-venoso – Azienda capofila AO ARNAS BROTZU – CND C01</t>
  </si>
  <si>
    <t>Service di sistemi analitici per determinazioni diagnostiche di Ematologia</t>
  </si>
  <si>
    <t>SISTEMA  DIAGNOSTICI   AUTO IMMUNITA'</t>
  </si>
  <si>
    <t>Loi Tania</t>
  </si>
  <si>
    <t>SI (INTERVENTO O ACQ. DIVERSI)</t>
  </si>
  <si>
    <t>Fornitura in modalità service Kit Pap-test e Test HPV per attività screening W0105 - (Escluso i coloratori) - contratto ponte</t>
  </si>
  <si>
    <t xml:space="preserve">Service Laboratori Ematologia-contratto ponte </t>
  </si>
  <si>
    <t xml:space="preserve"> REAGENTI E CONSUMABILI PER ANALISI ONCOLOGICHE CON TECNOLOGIA NGS IN BIOPSIA LIQUIDA.</t>
  </si>
  <si>
    <t>6.186.080,00</t>
  </si>
  <si>
    <t>PRIVATO</t>
  </si>
  <si>
    <t>Immunoematologia per i Laboratori di Analisi ASL Sardegna-contratto ponte</t>
  </si>
  <si>
    <t>Service Laboratori Coagulazione - contratto ponte</t>
  </si>
  <si>
    <t>ANATOMIA PATOLOGICA: IMMUNOISTOCHIMICA, CITOLOGIA E ISTOLOGIA - contratto ponte</t>
  </si>
  <si>
    <t>PROCEDURA PONTE NELLE MORE DI GARA P09 PROTESI ORTOPEDICHE</t>
  </si>
  <si>
    <t>ADESIONE A.Q. CONSIP DISPOSITIVI IMPIANTABILI RESINCRONIZZAZIONE</t>
  </si>
  <si>
    <t>5156985.76</t>
  </si>
  <si>
    <t>5038490.63</t>
  </si>
  <si>
    <t>10195476.39</t>
  </si>
  <si>
    <t>ADESIONE GARA REGIONALE ARITMOLOGIA AO BROTZU</t>
  </si>
  <si>
    <t>4919322.01</t>
  </si>
  <si>
    <t>4735284.62</t>
  </si>
  <si>
    <t>14389891.24</t>
  </si>
  <si>
    <t xml:space="preserve">GARA PROTESI FONATORIE E MATERIALE DI CONSUMO CND P0280 </t>
  </si>
  <si>
    <t>Fornitura quadriennale di terreni di coltura per la microbiologia e diagnostici con procedura manuale per la Asl della Sardegna</t>
  </si>
  <si>
    <t>MULARGIA CLAUDIA</t>
  </si>
  <si>
    <t>33124130-5</t>
  </si>
  <si>
    <t>2.078.210,00</t>
  </si>
  <si>
    <t>GARA NEUORICHIRURGIA NUORO</t>
  </si>
  <si>
    <t>GARA CND A FILTRI PER PRELIEVO, RACCORDI, RAMPE, RUBINETTI</t>
  </si>
  <si>
    <t>GARA CND M04 - MEDICAZIONI SPECIALI</t>
  </si>
  <si>
    <t>27946244.81</t>
  </si>
  <si>
    <t>26551627.11</t>
  </si>
  <si>
    <t>107601126.12</t>
  </si>
  <si>
    <t>GARA CND P09 - PROTESI ORTOPEDICHE</t>
  </si>
  <si>
    <t>14169814.99</t>
  </si>
  <si>
    <t>13456692.70</t>
  </si>
  <si>
    <t>54539893.10</t>
  </si>
  <si>
    <t>Fornitura Biologia Molecolare  e service di sistemi analitici per PCR Real Time Genexpert</t>
  </si>
  <si>
    <t>2.835.766,74</t>
  </si>
  <si>
    <t>2.822.687,24</t>
  </si>
  <si>
    <t>7.159.987,15</t>
  </si>
  <si>
    <t>15.641.128,37</t>
  </si>
  <si>
    <t>Fornitura per Microbiologia service di sistemi analitici per determinazione diagnostiche  di Quantiferon - Plus</t>
  </si>
  <si>
    <t>1.813.610,00</t>
  </si>
  <si>
    <t>Service di sistemi diagnostici per l’esecuzione di esami di immunoematologia</t>
  </si>
  <si>
    <t>SC SISTEMI INFORMATIVI AMMINISTRATIVI</t>
  </si>
  <si>
    <t xml:space="preserve">Software per valutazione SDO </t>
  </si>
  <si>
    <t>DELUSSU CESARE</t>
  </si>
  <si>
    <t>Supporto Multimisura 1.1 e 1.2 - Fase 1</t>
  </si>
  <si>
    <t>Manutenzione SILLOGE Sistema Gestione documentale</t>
  </si>
  <si>
    <t>FORNITURA kit per il monitoraggio dell'andamento del trapianto di organo solido</t>
  </si>
  <si>
    <t>EMOGASANALISI</t>
  </si>
  <si>
    <t>Ilaria Sanna</t>
  </si>
  <si>
    <t>FORNITURA QUINQUENNALE IN SERVICE, DI UN SISTEMA AUTOMATICO DI PREPARAZIONE DI LIBRERIE A IBRIDAZIONE E CATTURA</t>
  </si>
  <si>
    <t>Sanna Ilaria</t>
  </si>
  <si>
    <t>Sistemi Diagnostici per determinazione HPLC di Emoglobina Glicata e Varianti Emoglobiniche</t>
  </si>
  <si>
    <t>ANATOMIA PATOLOGICA: IMMUNOISTOCHIMICA, CITOLOGIA E ISTOLOGIA</t>
  </si>
  <si>
    <t>Manutenzione Abaco</t>
  </si>
  <si>
    <t xml:space="preserve">Manutenzione software  per gestione crediti ECM </t>
  </si>
  <si>
    <t>Fornitura in modalità service Kit Pap-test e Test HPV per attività screening W0105</t>
  </si>
  <si>
    <t xml:space="preserve">Manutenzione GURU software per gestione risorse umane </t>
  </si>
  <si>
    <t>CESARE DELUSSU</t>
  </si>
  <si>
    <t>Manutenzione modulo integrativo a GURU per rilevazione gradimento del cittadino</t>
  </si>
  <si>
    <t xml:space="preserve">Manutenzione piattaforma QLIK </t>
  </si>
  <si>
    <t>SI CON CUI NON ATTRIBUITO</t>
  </si>
  <si>
    <t>Manutenzione software supporto avvio ARES</t>
  </si>
  <si>
    <t>Manutenzione software gestione attività intramoenia</t>
  </si>
  <si>
    <t>Manutenzione software risorse umane e relazioni sindacali</t>
  </si>
  <si>
    <t>Supporto Multimisura 1.1 e 1.2 Fase 2</t>
  </si>
  <si>
    <t>attività di verifica chiusura bilanci ares e assl 2022</t>
  </si>
  <si>
    <t>72222300-0</t>
  </si>
  <si>
    <t>DVL</t>
  </si>
  <si>
    <t>EMOGASANALISI Contratto Ponte</t>
  </si>
  <si>
    <t>sanna ilaria</t>
  </si>
  <si>
    <t>cns-co firma digitale e autenticazione</t>
  </si>
  <si>
    <t>Robotic Process Automation</t>
  </si>
  <si>
    <t>Efficientamento Controlli e Ispezioni</t>
  </si>
  <si>
    <t>GARA NOLEGGIO AMBULANZE TRASPORTO OSPEDALIERO PER LE AA.SS.LL</t>
  </si>
  <si>
    <t>SPIGA CARLO</t>
  </si>
  <si>
    <t>34114121-3</t>
  </si>
  <si>
    <t>ABBATTIMENTO LISTE D'ATTESA</t>
  </si>
  <si>
    <t>Conservazione Sostitutiva Digitale dei documenti informatici e servizi di Cloud Enabling -  DATI DI TIPO SANITARIO</t>
  </si>
  <si>
    <t xml:space="preserve">GARA NOLEGGIO AMBULANZE TIPO A (MIKE) PER AREUS SARDEGNA </t>
  </si>
  <si>
    <t>sistema informativo territoriale  -SIT (gis)</t>
  </si>
  <si>
    <t>SSD ACQUISTI DI TECNOLOGIE INFORMATICHE</t>
  </si>
  <si>
    <t>Servizio di call center del CUP, servizi di front-office e back-office</t>
  </si>
  <si>
    <t>ARCA EMILIANO</t>
  </si>
  <si>
    <t>75122000-7</t>
  </si>
  <si>
    <t xml:space="preserve"> 25.333.998,03</t>
  </si>
  <si>
    <t xml:space="preserve"> 76.001.994,10</t>
  </si>
  <si>
    <t xml:space="preserve"> 152.003.988,21</t>
  </si>
  <si>
    <t xml:space="preserve"> 2.716.979,88</t>
  </si>
  <si>
    <t xml:space="preserve"> 2.228.683,62</t>
  </si>
  <si>
    <t xml:space="preserve"> 5.780.922,41</t>
  </si>
  <si>
    <t xml:space="preserve"> 1.398.833,20</t>
  </si>
  <si>
    <t xml:space="preserve"> 1.973.445,90</t>
  </si>
  <si>
    <t xml:space="preserve"> 4.287.060,14</t>
  </si>
  <si>
    <t xml:space="preserve"> 1.472.139,19</t>
  </si>
  <si>
    <t xml:space="preserve"> 1.684.710,03</t>
  </si>
  <si>
    <t xml:space="preserve"> 1.479.771,41</t>
  </si>
  <si>
    <t>INTERVENTO INSERITO PER L'IPOTESI IN CUI NON VENISSE APPALTATO L'INTERVENTO DI CUI AL CUI S03990570925202300046. 
L'importo totale prevede le seguenti opzioni:
- rinnovo triennale dei servizi (3+3);
- opzione di subentro ARNAS BROTZU per 56 mesi;
- opzione di subentro AOU CA per 39 mesi;
- opzione incremento fino al quinto d'obbligo;
- opzione premialità +15%  (SLA legato al rapporto telefonate/prenotazioni).
Importo complessivo da quadro economico, comprendente IVA 22%, incentivi e costi stimati Collegio Consultivo Tecnico.</t>
  </si>
  <si>
    <t>SERVIZIO DI CENSIMENTO, TRASPORTO, SELEZIONE, ISOLAMENTO, GESTIONE IN OUTSOURCING DI DOCUMENTAZIONE AFFERENTE ALL’ARCHIVIO STORICO E DI DEPOSITO DI ARES SARDEGNA E DELLE AZIENDE SANITARIE LOCALI FACENTI CAPO AL SERVIZIO SANITARIO REGIONALE SARDEGNA.</t>
  </si>
  <si>
    <t>Gorini Alberto</t>
  </si>
  <si>
    <t>72512000-7</t>
  </si>
  <si>
    <t>SC INFRASTRUTTURE E RETI DATI</t>
  </si>
  <si>
    <t>PNRR TUTTE LE OTT ASL: M6.C1 – 1.2.2 Casa come primo luogo di cura: Centrali operative territoriali-Interconnessione aziendale</t>
  </si>
  <si>
    <t>D27H22000970006</t>
  </si>
  <si>
    <t>S03990570925202300007</t>
  </si>
  <si>
    <t>PNRR</t>
  </si>
  <si>
    <t>ALTRO</t>
  </si>
  <si>
    <t>PNRR TUTTE LE OTT ASL: M6.C1 – 1.2.2 Casa come primo luogo di cura: Centrali operative territoriali-Device</t>
  </si>
  <si>
    <t>D77H22001020006</t>
  </si>
  <si>
    <t>S03990570925202300012</t>
  </si>
  <si>
    <t>PNRR ASL SULCIS: M6.C2 – 1.1.1. Ammodernamento del parco tecnologico e digitale ospedaliero (Digitalizzazione delle strutture ospedaliere (DEA Dipartimenti di Emergenza e Accettazione di Livello I e II))</t>
  </si>
  <si>
    <t>D47H22000840006</t>
  </si>
  <si>
    <t>S03990570925202300013</t>
  </si>
  <si>
    <t>PNRR ASL CAGLIARI: M6.C2 – 1.1.1. Ammodernamento del parco tecnologico e digitale ospedaliero (Digitalizzazione delle strutture ospedaliere (DEA Dipartimenti di Emergenza e Accettazione di Livello I e II))</t>
  </si>
  <si>
    <t>D27H22000890006</t>
  </si>
  <si>
    <t>S03990570925202300019</t>
  </si>
  <si>
    <t>PNRR AZIENDA OSPEDALIERA "BROTZU": M6.C2 – 1.1.1. Ammodernamento del parco tecnologico e digitale ospedaliero (Digitalizzazione delle strutture ospedaliere (DEA Dipartimenti di Emergenza e Accettazione di Livello I e II))</t>
  </si>
  <si>
    <t>D27H22000900006</t>
  </si>
  <si>
    <t>S03990570925202300023</t>
  </si>
  <si>
    <t>PNRR AZIENDA OSPEDALIERO DI CAGLIARI: M6.C2 – 1.1.1. Ammodernamento del parco tecnologico e digitale ospedaliero (Digitalizzazione delle strutture ospedaliere (DEA Dipartimenti di Emergenza e Accettazione di Livello I e II))</t>
  </si>
  <si>
    <t>D37H22001190006</t>
  </si>
  <si>
    <t>S03990570925202300020</t>
  </si>
  <si>
    <t>PNRR AZIENDA OSPEDALIERO DI SASSARI: M6.C2 – 1.1.1. Ammodernamento del parco tecnologico e digitale ospedaliero (Digitalizzazione delle strutture ospedaliere (DEA Dipartimenti di Emergenza e Accettazione di Livello I e II))</t>
  </si>
  <si>
    <t>D87H22001080006</t>
  </si>
  <si>
    <t>S03990570925202300022</t>
  </si>
  <si>
    <t>Interventi di supporto alla persona e di promozione delle autonomie in contesto domiciliare e nelle semiresidenze psichiatriche afferenti alla Asl di Sassari</t>
  </si>
  <si>
    <t>Sale Antonio</t>
  </si>
  <si>
    <t xml:space="preserve">85121270-6 </t>
  </si>
  <si>
    <t xml:space="preserve">sistemi di mappaggio e navigazione cardiaca, con modalità service, completo di dispositivi e apparecchiature mediche necessarie allo studio elettrofisiologico e all’ablazione di aritmie cardiache </t>
  </si>
  <si>
    <t>33190000-9</t>
  </si>
  <si>
    <t>Servizio di gestione delle comunità terapeutiche per pazienti pscichiatrici afferenti alla ASL GALLURA</t>
  </si>
  <si>
    <t>85121270-6</t>
  </si>
  <si>
    <t>Interventi di supporto alla persona e di promozione delle autonomie in contesto domiciliare e nelle semiresidenze psichiatriche afferenti alla Asl di Cagliari</t>
  </si>
  <si>
    <t>Servizio di gestione delle comunità terapeutiche per pazienti pscichiatrici afferenti alla ASL MEDIO CAMPIDANO</t>
  </si>
  <si>
    <t>Servizio di gestione delle comunità terapeutiche per pazienti psichiatrici afferenti alla ASL ORISTANO</t>
  </si>
  <si>
    <t>Servizio di gestione delle comunità terapeutiche per pazienti psichiatrici afferenti alla ASL OGLIASTRA</t>
  </si>
  <si>
    <t>Service Neuronavigatore</t>
  </si>
  <si>
    <t>33162100-4</t>
  </si>
  <si>
    <t>PNRR ASL MEDIO CAMPIDANO: M6.C2 – 1.1.1. Ammodernamento del parco tecnologico e digitale ospedaliero (Digitalizzazione delle strutture ospedaliere (DEA Dipartimenti di Emergenza e Accettazione di Livello I e II))</t>
  </si>
  <si>
    <t>D37H22001180006</t>
  </si>
  <si>
    <t>S03990570925202300014</t>
  </si>
  <si>
    <t>PNRR ASL ORISTANO: M6.C2 – 1.1.1. Ammodernamento del parco tecnologico e digitale ospedaliero (Digitalizzazione delle strutture ospedaliere (DEA Dipartimenti di Emergenza e Accettazione di Livello I e II))</t>
  </si>
  <si>
    <t>D17H22001150006</t>
  </si>
  <si>
    <t>S03990570925202300017</t>
  </si>
  <si>
    <t>PNRR ASL NUORO: M6.C2 – 1.1.1. Ammodernamento del parco tecnologico e digitale ospedaliero (Digitalizzazione delle strutture ospedaliere (DEA Dipartimenti di Emergenza e Accettazione di Livello I e II))</t>
  </si>
  <si>
    <t>D67H22001240006</t>
  </si>
  <si>
    <t>S03990570925202300021</t>
  </si>
  <si>
    <t>FORNITURA DI SISTEMI ANALITICI, CON LA MODALITA’ “SERVICE”, PER LA VALIDAZIONE BIOLOGICA DELLE UNITA’ EMATICHE CON RIFERIMENTO AGLI ESAMI OBBLIGATORI PRESCRITTI DAL D.M. SALUTE DEL 02.11.2015 ALLEGATO IV PARTE B PUNTO 1.2 - ESTENSIONE 40%  DTD 6876/2019 (VIROLOGIA)</t>
  </si>
  <si>
    <t>RAZZABONI DENISE</t>
  </si>
  <si>
    <t>PNRR ASL GALLURA: M6.C2 – 1.1.1. Ammodernamento del parco tecnologico e digitale ospedaliero (Digitalizzazione delle strutture ospedaliere (DEA Dipartimenti di Emergenza e Accettazione di Livello I e II))</t>
  </si>
  <si>
    <t>D37H22001170006</t>
  </si>
  <si>
    <t>S03990570925202300015</t>
  </si>
  <si>
    <t>FORNITURA DI SISTEMI ANALITICI, CON LA MODALITA’ “SERVICE”, PER LA VALIDAZIONE BIOLOGICA DELLE UNITA’ EMATICHE CON RIFERIMENTO AGLI ESAMI OBBLIGATORI PRESCRITTI DAL D.M. SALUTE DEL 02.11.2015 ALLEGATO IV PARTE B PUNTO 1.2 (VIROLOGIA)</t>
  </si>
  <si>
    <t>FORNITURA IN SERVICE DI SISTEMI DIAGNOSTICI AUTOMATIZZATI E MATERIALE DI CONSUMO PER LA RICERCA DI SANGUE OCCULTO NELLE FECI (S.O.F.) OCCORRENTI PER LE ATTIVITÀ DI SCREENING DEL TUMORE DEL COLON RETTO</t>
  </si>
  <si>
    <t>33124000-5</t>
  </si>
  <si>
    <t>SINGLE Cell ANALYSIS SISTEM Sistema di analisi della singola Cellula per diagnosi e monitoraggio di pazienti affetti da tumori e malattie rare e complesse . Supporto alla Valutazione del successo dei trapianti</t>
  </si>
  <si>
    <t>Sistema per analisi genomiche con tecnologia NGS ad alta produttività per LONG READ</t>
  </si>
  <si>
    <t>FORNITURA IN SERVICE DI SISTEMI DIAGNOSTICI PER L'ESECUZIONE DI ANALISI DELLA COAGULAZIONE E TEST DI COAGULAZIONE IN POCT</t>
  </si>
  <si>
    <t>CABLAGGIO PASSIVO/ATTIVO RETE DATI/FONIA</t>
  </si>
  <si>
    <t>S03990570925202300011</t>
  </si>
  <si>
    <t>48000000-8</t>
  </si>
  <si>
    <t>SISTEMI MULTIFUNZIONE DI STAMPA (FOTOCOPIATORI, STAMPANTI, SCANNER)</t>
  </si>
  <si>
    <t>S03990570925202300018</t>
  </si>
  <si>
    <t>Centralino telefonico</t>
  </si>
  <si>
    <t>GORINI Alberto</t>
  </si>
  <si>
    <t>32551200-2</t>
  </si>
  <si>
    <t>Interventi Sistemi Informativi Sanitari, Amministrativi e Infrastrutture (POR-FESR 2021-2027)</t>
  </si>
  <si>
    <t>7222300-0</t>
  </si>
  <si>
    <t>3.000.000, 00 €</t>
  </si>
  <si>
    <t>1.500.000, 00 €</t>
  </si>
  <si>
    <t>4.000.000, 00 €</t>
  </si>
  <si>
    <t>POR-FESR 2021-2027</t>
  </si>
  <si>
    <t>Adesione ad Accordo Quadro Buoni Pasto (ed. 10)</t>
  </si>
  <si>
    <t>PERRA MALVINA</t>
  </si>
  <si>
    <t>30199770-8</t>
  </si>
  <si>
    <t>Cyber Security Sicurezza Informatica Perimetrale, Applicativa, Comportamentale</t>
  </si>
  <si>
    <t>S03990570925202300024</t>
  </si>
  <si>
    <t>Acquisto Tablet, PC Portatili e strumenti Mobili</t>
  </si>
  <si>
    <t>S03990570925202300036</t>
  </si>
  <si>
    <t>Acquisto e Implementazione Tecnologia VOIP</t>
  </si>
  <si>
    <t>Acquisto  Postazioni di Lavoro Fisse</t>
  </si>
  <si>
    <t>AMMODERNAMENTO E SUPERAMENTO OBSOLESCENZA TECNOLOGICA INFRASTRUTTURE DI RETE DATI (Apparati attivi di rete dati, ecc..)</t>
  </si>
  <si>
    <t>AMMODERNAMENTO E SUPERAMENTO OBSOLESCENZA TECNOLOGICA INFRASTRUTTURE  DATA CENTER (Server, Storage, sistemi di Backup, ecc..)</t>
  </si>
  <si>
    <t>Acquisto di Sistemi Operativi e Software di Base</t>
  </si>
  <si>
    <t>Acquisto Servizi Cloud</t>
  </si>
  <si>
    <t>Acquisto Sistemi Elimina Code e Controllo Accessi</t>
  </si>
  <si>
    <t>Acquisto Componentistica Elettronica</t>
  </si>
  <si>
    <t>Acquisto servizi di Telefonia Fissa</t>
  </si>
  <si>
    <t>Acquisto servizi di Telefonia Mobile</t>
  </si>
  <si>
    <t>Acquisto servizi di Connettività</t>
  </si>
  <si>
    <t>AFFIDAMENTO GESTIONE RSA TORTOLI'</t>
  </si>
  <si>
    <t>Arvai Maria Antonietta</t>
  </si>
  <si>
    <t>S03990570925202300051</t>
  </si>
  <si>
    <t>2.869.635,00</t>
  </si>
  <si>
    <t>33.000.801,00</t>
  </si>
  <si>
    <t>Non quantificabili le spese per il Collegio Tecnico</t>
  </si>
  <si>
    <t xml:space="preserve">FORNITURE AREA LABORATORISTICA DEL SIERO - CHIMICA CLINICA. CONTRATTI PONTE OPERATORI ECONOMICI VARI, SERVICE DI SISTEMI ANALITICI PER AREA DEL SIERO - CHIMICA CLINICA IN ATTESA AVVIO ESECUZIONE NUOVA GARA DI CUI ALLA DELIBERA N. 5152/2019, DESTINATI ALLA U.O. DELLA ASL DI NUORO </t>
  </si>
  <si>
    <t>Screening virus epatite C (HCV)</t>
  </si>
  <si>
    <t>Sportello Anagrafe zootecnica</t>
  </si>
  <si>
    <t>Cattura e trasporto cani e primo soccorso veterinario cani e gatti</t>
  </si>
  <si>
    <t>Puggioni Francesca</t>
  </si>
  <si>
    <t>S03990570925202300059</t>
  </si>
  <si>
    <t>85200000-1</t>
  </si>
  <si>
    <t>NON QUANTIFICABILI SPESE COLLEGIO TECNICO</t>
  </si>
  <si>
    <t>ACQUISTI DISPOSITIVI MEDICI - (PREMISACCA, SPLINT NASALI, DISPOSITIVI PER PROTEZIONE DENTALE, FERMAPOLSI, LACCIO  EMOSTATICO, FASCE PER CARDIOTOCOGRAFO,MASCHERA OCULARE,</t>
  </si>
  <si>
    <t>Saccheddu Costantino</t>
  </si>
  <si>
    <t>CARTELLINE PORTA CD PER RADIOLOGIA - SCHEDE SISPAC- STAMPATI - DVD</t>
  </si>
  <si>
    <t>22852000-7</t>
  </si>
  <si>
    <t>SERVICE VIDEOCAPSULE PER ENTEROSCOPIA DIAGNOSTICA</t>
  </si>
  <si>
    <t>DETERGENTE LAVASTRUMENTI E LAVAPADELLE , NEUTRALIZZANTE E DISINCROSANTE - LUBRIFICANTE PER STRUMENTI ENDOSCOPICI</t>
  </si>
  <si>
    <t>39831600-2</t>
  </si>
  <si>
    <t>AFFIDAMENTO SERVIZIO TRASPORTO DISABILI ASL NUORO</t>
  </si>
  <si>
    <t>NIEDDU MARIA VERONICA</t>
  </si>
  <si>
    <t>60130000-8</t>
  </si>
  <si>
    <t>TAPPETI ASSORBENTI PER BLOCCHI OPERATORI SO</t>
  </si>
  <si>
    <t>39531000-3</t>
  </si>
  <si>
    <t>SOMMINISTRAZIONE LAVORO</t>
  </si>
  <si>
    <t>PORCU ANNAMARIA</t>
  </si>
  <si>
    <t>79620000-6</t>
  </si>
  <si>
    <t>11829981.23</t>
  </si>
  <si>
    <t>23369562.32</t>
  </si>
  <si>
    <t>39237567.71</t>
  </si>
  <si>
    <t>97806673.56</t>
  </si>
  <si>
    <t>1251999.17</t>
  </si>
  <si>
    <t>917628.04</t>
  </si>
  <si>
    <t>1091791.03</t>
  </si>
  <si>
    <t>330254.44</t>
  </si>
  <si>
    <t>800654.96</t>
  </si>
  <si>
    <t>468025.82</t>
  </si>
  <si>
    <t>653146.89</t>
  </si>
  <si>
    <t>2088691.38</t>
  </si>
  <si>
    <t>820755.12</t>
  </si>
  <si>
    <t>1670000.00</t>
  </si>
  <si>
    <t>783025.85</t>
  </si>
  <si>
    <t>739039.53</t>
  </si>
  <si>
    <t>214969.00</t>
  </si>
  <si>
    <t>MATERIALI DI GUARDAROBA, PULIZIA E CONVIVENZA (COMPRESO IPOCLORITO)</t>
  </si>
  <si>
    <t>39830000-9</t>
  </si>
  <si>
    <t xml:space="preserve">CARTA TERMICA PER APPARECCHIATURE ELETTROMEDICALI </t>
  </si>
  <si>
    <t>22990000-6</t>
  </si>
  <si>
    <t>SERVIZIO DI TESORERIA E CONTAZIONE VALORI</t>
  </si>
  <si>
    <t>66600000-6</t>
  </si>
  <si>
    <t>428230.87</t>
  </si>
  <si>
    <t>565039.79</t>
  </si>
  <si>
    <t>1472334.69</t>
  </si>
  <si>
    <t>3030645.15</t>
  </si>
  <si>
    <t>36139.44</t>
  </si>
  <si>
    <t>30980.94</t>
  </si>
  <si>
    <t>31588.50</t>
  </si>
  <si>
    <t>27749.69</t>
  </si>
  <si>
    <t>30911.45</t>
  </si>
  <si>
    <t>29036.62</t>
  </si>
  <si>
    <t>30272.15</t>
  </si>
  <si>
    <t>47635.24</t>
  </si>
  <si>
    <t>85869.91</t>
  </si>
  <si>
    <t>35506.69</t>
  </si>
  <si>
    <t>26379.92</t>
  </si>
  <si>
    <t>11474.76</t>
  </si>
  <si>
    <t>4685.56</t>
  </si>
  <si>
    <t>HUB MAGAZZINI ECONOMALI</t>
  </si>
  <si>
    <t>63110000-3</t>
  </si>
  <si>
    <t>Dispositivi di protezione individuale (DPI)</t>
  </si>
  <si>
    <t>2.899.600,00</t>
  </si>
  <si>
    <t>CONTRATTO PONTE SOMMINISTRAZIONE LAVORO</t>
  </si>
  <si>
    <t>4.5</t>
  </si>
  <si>
    <t>6594141.15</t>
  </si>
  <si>
    <t>1010724.39</t>
  </si>
  <si>
    <t>405673.36</t>
  </si>
  <si>
    <t>1353256.24</t>
  </si>
  <si>
    <t>702623.30</t>
  </si>
  <si>
    <t>896122.96</t>
  </si>
  <si>
    <t>226778.83</t>
  </si>
  <si>
    <t>730612.43</t>
  </si>
  <si>
    <t>278823.90</t>
  </si>
  <si>
    <t>725658.23</t>
  </si>
  <si>
    <t>230315.26</t>
  </si>
  <si>
    <t>AUSILI PROTESICA</t>
  </si>
  <si>
    <t>AMIC MARIA</t>
  </si>
  <si>
    <t xml:space="preserve"> 33196200; 33141720;  33141621; 85142400; 50421000</t>
  </si>
  <si>
    <t>Monitoraggio Ambientale Microbiologico</t>
  </si>
  <si>
    <t>Francesca Puggioni</t>
  </si>
  <si>
    <t>71621000-7</t>
  </si>
  <si>
    <t>Fornitura in service di sistemi di dispensatori automatici di metadone per i Servizi Dipendenze Ser. D</t>
  </si>
  <si>
    <t>33693300-7</t>
  </si>
  <si>
    <t>Le spese x pubblicazioni, incentivi ... sono state conteggiate sulla spesa del 1° anno</t>
  </si>
  <si>
    <t>SERVIZIO TRASPORTO IN AMBULANZA INFRAOSPEDALIERO</t>
  </si>
  <si>
    <t>85143000-3</t>
  </si>
  <si>
    <t>3.144.874,88</t>
  </si>
  <si>
    <t xml:space="preserve">Noleggio aspiratori a circuito chiuso per grandi volumi di liquidi organici con fornitura dei materiali di consumo </t>
  </si>
  <si>
    <t>Manutenzione arredi e ausili sanitari</t>
  </si>
  <si>
    <t>Sotgiu Mancini - Agostina</t>
  </si>
  <si>
    <t xml:space="preserve">50850000-8 </t>
  </si>
  <si>
    <t>1330760.68</t>
  </si>
  <si>
    <t>1595856.81</t>
  </si>
  <si>
    <t>4977997.20</t>
  </si>
  <si>
    <t>9500471.50</t>
  </si>
  <si>
    <t>218602.67</t>
  </si>
  <si>
    <t>143591.95</t>
  </si>
  <si>
    <t>171453.08</t>
  </si>
  <si>
    <t>107158.17</t>
  </si>
  <si>
    <t>141448.79</t>
  </si>
  <si>
    <t>113587.66</t>
  </si>
  <si>
    <t>117873.99</t>
  </si>
  <si>
    <t>257179.62</t>
  </si>
  <si>
    <t>59864.74</t>
  </si>
  <si>
    <t>CONTRATTO PONTE RISTORAZIONE ASL ORISTANO</t>
  </si>
  <si>
    <t xml:space="preserve"> PODDA ANTONELLO</t>
  </si>
  <si>
    <t>15894220-9</t>
  </si>
  <si>
    <t>1200660.00</t>
  </si>
  <si>
    <t>1200000.00</t>
  </si>
  <si>
    <t>660.00</t>
  </si>
  <si>
    <t>CONTRATTO PONTE IN ATTESA DI GARA CRC RAS</t>
  </si>
  <si>
    <t xml:space="preserve">PROCEDURA APERTA PER  NOLEGGIO AMBULANZE TRASPORTO OSPEDALIERO PER LE AA.SS.LL </t>
  </si>
  <si>
    <t>PROCEDURA APERTA PER  NOLEGGIO AMBULANZE TRASPORTO OSPEDALIERO PER AREUS</t>
  </si>
  <si>
    <t>ALLEGATO II - SCHEDA H:  PROGRAMMA TRIENNALE DEGLI ACQUISTI DI FORNITURE E SERVIZI 2024/2026 DELL'AMMINISTRAZIONE ARES SARDEGNA</t>
  </si>
  <si>
    <t>ELENCO DEGLI ACQUISTI DEL PROGRAMMA CON IMPORTO TOTALE PARI O INFERIORE AD 1 MILIONE DI EURO</t>
  </si>
  <si>
    <t>Numero progressivo intervento (SP= SOPRA  1)</t>
  </si>
  <si>
    <t>CUI (codice unico intervento che viene acquisito per ultimo al momento dell'inserimento dell'intervento nella piattaforma MIT)</t>
  </si>
  <si>
    <t>codice fiscale ARES</t>
  </si>
  <si>
    <t>SC RIFERIMENTO (indicare solo nome SC o Dipartimento)</t>
  </si>
  <si>
    <t>DESCRIZIONE SINTETICA DELL'INTERVENTO</t>
  </si>
  <si>
    <t>RUP (Indicare nome completo soggetto come risulta dai documenti d'identita') (qualora non ancora individuato indicare nome Direttore Struttura o Dipartimento)</t>
  </si>
  <si>
    <t>DURATA DEL CONTRATTO (in mesi)</t>
  </si>
  <si>
    <t>L'ACQUISTO E' RELATIVO A NUOVO AFFIDAMENTO DI CONTRATTO IN ESSERE (SI/NO)</t>
  </si>
  <si>
    <t>ANNUALITA' NELLA QUALE SI PREVEDE DI DARE AVVIO ALLA PROCEDURA (2024, 2025 o 2026)</t>
  </si>
  <si>
    <t>CODICE CUP (DA INSERIRE PER GARE IL CUI ACQUISTO E' RICOMPRESO NELL'IMPORTO COMPLESSIVO DI UN LAVORO O DI ALTRA ACQUISIZIONE</t>
  </si>
  <si>
    <t>ACQUISTO RICOMPRESO NELL'IMPORTO COMPLESSIVO DI UN LAVORO O DI ALTRA ACQUISIZIONE PRESENTE IN PROGRAMMAZIONE DI LAVORI, FORNITURE E SERVIZI (SI/NO/SI, CUI PRINCIPALE NON ANCORA ATTRIBUITO/SI, INTERVENTI O ACQUISTI DIVERSI)</t>
  </si>
  <si>
    <t>CODICE CUI PRINCIPALE (DA INSERIRE SE QUESTA GARA E' RICOMPRESA IN ALTRO  INTERVENTO  PER IL QUALE IL CODICE CUI SIA GIA' STATO PRESO)</t>
  </si>
  <si>
    <t>LOTTO FUNZIONALE  (SI/NO) (DA VALORIZZARE CON SI SE LA GARA RAPRRESENTA DA SOLA UN LOTTO FUNZIONALE DI UN'INTERVENTO CON ALTRI LOTTI)</t>
  </si>
  <si>
    <t>AMBITO GEOGRAFICO (SOLO SARDEGNA)</t>
  </si>
  <si>
    <t>SETTORE PREVALENTE
( INDICARE forniture o servizi sulla base della prevalenza)</t>
  </si>
  <si>
    <t xml:space="preserve">CPV principale </t>
  </si>
  <si>
    <t>LIVELLO DI PRIORITA' (1= MASSIMO, 2 = MEDIA, 3 = MINIMA)</t>
  </si>
  <si>
    <t>SUDDIVISIONE IN LOTTI CORRISPONDENTI ALLE ASL</t>
  </si>
  <si>
    <t>POSSIBILITA'/ NECESSITA' DI ESTENDERE LA GARA ANCHE ALLE ALTRE AZIENDE DEL SSR
(AOU - BROTZU - AREUS)</t>
  </si>
  <si>
    <t>STIMA DEI COSTI DELL'ACQUISTO
PRIMO ANNO (2024)</t>
  </si>
  <si>
    <t xml:space="preserve">STIMA DEI COSTI DELL'ACQUISTO
SECONDO ANNO (2025)  </t>
  </si>
  <si>
    <t xml:space="preserve">STIMA DEI COSTI DELL'ACQUISTO
TERZO ANNO (2026)  </t>
  </si>
  <si>
    <t xml:space="preserve">STIMA DEI COSTI DELL'ACQUISTO
COSTI SU ANNUALITA' SUCCESSIVE </t>
  </si>
  <si>
    <t>STIMA DEI COSTI DELL'ACQUISTO
TOTALE (somma dei costi delle colonne precedenti)</t>
  </si>
  <si>
    <t>APPORTO DI CAPITALE PRIVATO  
IMPORTO</t>
  </si>
  <si>
    <t>APPORTO DI CAPITALE PRIVATO  
TIPOLOGIA (Finanza di progetto, concessione, sponsorizzazione, società partecipate o di scopo, locazione finanziaria, contratto di disponibilità)</t>
  </si>
  <si>
    <t>CENTRALE DI COMMITTENZA O SOGGETTO AGGREGATORE AL QUALE SI FARA' RICORSO PER L'ESPLETAMENTO DELLA PROCEDURA DI AFFIDAMENTO
(CODICE CAT SARDEGNA N.239787 - CONSIP N.226120)</t>
  </si>
  <si>
    <t>CENTRALE DI COMMITTENZA O SOGGETTO AGGREGATORE AL QUALE SI FARA' RICORSO PER L'ESPLETAMENTO DELLA PROCEDURA DI AFFIDAMENTO
DENOMINAZIONE (CAT SARDEGNA si chiama CRC Sardegna)</t>
  </si>
  <si>
    <t>ASL 1 
SASSARI</t>
  </si>
  <si>
    <t>ASL 2 
GALLURA</t>
  </si>
  <si>
    <t>ASL 3 
NUORO</t>
  </si>
  <si>
    <t>ASL 4 
OGLIASTRA</t>
  </si>
  <si>
    <t>ASL 
5 ORISTANO</t>
  </si>
  <si>
    <t>ASL 6 
MEDIO CAMPIDANO</t>
  </si>
  <si>
    <t>ASL 7  
SULCIS</t>
  </si>
  <si>
    <t>ASL 8 
CAGLIARI</t>
  </si>
  <si>
    <t xml:space="preserve">ACQUISTO AGGIUNTO O VARIATO A SEGUITO DI MODIFICA PROGRAMMA (da valorizzare solo in caso di modifica o aggiornamenti successivi a questa programmazione) </t>
  </si>
  <si>
    <t>FONTE DI FINANZIAMENTO (ES. DVL[destinazione vincolata per legge] ; stanziamenti di bilancio)</t>
  </si>
  <si>
    <t>Da non toccare</t>
  </si>
  <si>
    <t>Dipartimento SANITA'DIGITALE E INNOVAZIONE TECNOLOGICA</t>
  </si>
  <si>
    <t xml:space="preserve">Servizi di gestione sistema screening oncologici
</t>
  </si>
  <si>
    <t>Emiliano Arca</t>
  </si>
  <si>
    <t>670501</t>
  </si>
  <si>
    <t>stanziamenti di bilancio</t>
  </si>
  <si>
    <t>SP</t>
  </si>
  <si>
    <t>Servizi di assistenza e manutenzione   Clinical Document Repositories</t>
  </si>
  <si>
    <t>Servizi di assistenza e manutenzione  screening neonatale</t>
  </si>
  <si>
    <t>Servizi di assistenza e manutenzione  sistema gestione credenziali</t>
  </si>
  <si>
    <t xml:space="preserve">Servizi di assistenza e manutenzione  sistema trapianti
</t>
  </si>
  <si>
    <t>Servizi di assistenza e manutenzione  sistema codifica DRG</t>
  </si>
  <si>
    <t>Servizi di assistenza e manutenzione  cartella diabetologica</t>
  </si>
  <si>
    <t>Servizi di assistenza e manutenzione  Compendio Farmaceutico Ospedaliero</t>
  </si>
  <si>
    <t>Servizi di assistenza e manutenzione  sistema informativo di Laboratorio per la sorveglianza microbiologica e dell'antibiotico-resistenza</t>
  </si>
  <si>
    <t>Servizi gestione infrastruttura di database per il sistema informativo sanitario regionale</t>
  </si>
  <si>
    <t>Servizi di assistenza e manutenzione sistema telecardiologia rete E/U</t>
  </si>
  <si>
    <t>Licenze sistema data base mutazioni per genetica umana per ASL Cagliari e ASL Nuoro</t>
  </si>
  <si>
    <t>Servizi di assistenza e manutenzione sistema RIS-PACS ASL Cagliari e ASL Sanluri. Contratto ponte</t>
  </si>
  <si>
    <t>Acquisto sistema telenconsulto in E/U per corsi tempo dipendenti e relativi servizi</t>
  </si>
  <si>
    <t>Adeguamento sistemi informativi sanitari al FSE 2.0 - PNRR - Diagnostica per immagini</t>
  </si>
  <si>
    <t>Adeguamento sistemi informativi sanitari al FSE 2.0 - PNRR - Diagnostica per immagini
&lt;confermato&gt;</t>
  </si>
  <si>
    <t>Adeguamento sistemi informativi sanitari al FSE 2.0 - PNRR - Anatomia patologica</t>
  </si>
  <si>
    <t>Adeguamento sistemi informativi sanitari al FSE 2.0 - PNRR - Trasfusionale</t>
  </si>
  <si>
    <t>Adeguamento sistemi informativi sanitari al FSE 2.0 - PNRR - Diabetologia</t>
  </si>
  <si>
    <t>Adeguamento sistemi informativi sanitari al nuovo nomenclatore DPCM LEA 2017</t>
  </si>
  <si>
    <t>Adeguamento sistemi informativi sanitari per i nuovi flussi PNRR M6C2 1.3.2.2.1 Sanità territoriale</t>
  </si>
  <si>
    <t>Acquisto sistema di Screening HCV</t>
  </si>
  <si>
    <t>Estensione  sistema informativo di Laboratorio per la sorveglianza microbiologica e dell'antibiotico-resistenza e implementazione flusso informativo AR-ISS</t>
  </si>
  <si>
    <t>Il Referente del Programma Dottor Antonello Podda</t>
  </si>
  <si>
    <t>Validato dal Direttore Dipartimento Acquisti</t>
  </si>
  <si>
    <t>Validato dal Direttore Dipartimento per la Sanità digitale e l'innovazione tecnologica</t>
  </si>
  <si>
    <t>ELENCO DEGLI ACQUISTI DEL PROGRAMMA CON IMPORTO TOTALE SUPERIORE AD 1 MILIONE DI EURO</t>
  </si>
  <si>
    <t>Acquisizione in noleggio operativo di sistema informativo di diagnostica per immagini per ASL Cagliari, ASL Sanluri, ASL Sassari</t>
  </si>
  <si>
    <t>Servizi di gestione Enterprise Service Bus</t>
  </si>
  <si>
    <t>Servizi gestione progetto SICP</t>
  </si>
  <si>
    <t>Servizi in ambito Sistemi Gestionali Integrati</t>
  </si>
  <si>
    <t>Servizi di assistenza e manutenzione  sistema trasfusionale</t>
  </si>
  <si>
    <t>Servizi di assistenza e manutenzione sistena LIS SILUS, CDR, ESB</t>
  </si>
  <si>
    <t>Servizi di assistenza e manutenzione  sistena RIS-PACS</t>
  </si>
  <si>
    <t>Servizi di assistenza e manutenzione  cartella clinica dialisi</t>
  </si>
  <si>
    <t>Servizi di assistenza e manutenzione  sistema informativo di anatomia patologica</t>
  </si>
  <si>
    <t>Acquisizione nuovo sistema per la veterinaria e relativi servizi</t>
  </si>
  <si>
    <t>INTERVENTI ADEGUAMENTO SISTEMI INFORMATIVI SANITARI AL FSE 2.0 - PNRR</t>
  </si>
  <si>
    <t>ACQUISTO COMPONENTI HW SISTEMI INFORMATIVI CLINICI</t>
  </si>
  <si>
    <t>33197000-7</t>
  </si>
  <si>
    <t>Servizi gestione piattaforma COT e altre componenti</t>
  </si>
  <si>
    <t>Telemedicina PNRR - SW</t>
  </si>
  <si>
    <t>gli importi sono necessariamente attribuiti alle sole ASL</t>
  </si>
  <si>
    <t>Telemedicina PNRR - HW</t>
  </si>
  <si>
    <t>Telemedicina . Servizi accessori</t>
  </si>
  <si>
    <t>RICHIESTI POR FESR 2021-2027 IN ATTESA DI APPROVAZIONE DALLA RAS</t>
  </si>
  <si>
    <t>33111000-7</t>
  </si>
  <si>
    <t>SI, INTERVENTI O ACQUISTI DIVERSI</t>
  </si>
  <si>
    <t>DA RICHIEDERE</t>
  </si>
  <si>
    <t>DAVIDE ANGIUS</t>
  </si>
  <si>
    <t>MICROSCOPIO OPERATORIO PER ORL</t>
  </si>
  <si>
    <t>SC GOVERNO DELLE TECNOLOGIE SANITARIE</t>
  </si>
  <si>
    <t>03990570931</t>
  </si>
  <si>
    <t>33111000-6</t>
  </si>
  <si>
    <t>AGGIORNAMENTO RM CON SOFTWARE CARDIO P.O.  SAN FRANCESCO</t>
  </si>
  <si>
    <t>03990570930</t>
  </si>
  <si>
    <t>33111000-5</t>
  </si>
  <si>
    <t>TOMOGRAFO ASSIALE COMPUTERIZZATO SIMULATORE PER RADIOTERAPIA</t>
  </si>
  <si>
    <t>03990570929</t>
  </si>
  <si>
    <t>33111000-4</t>
  </si>
  <si>
    <t>ESER MURA</t>
  </si>
  <si>
    <t>TOMOGRAFO ASSIALE COMPUTERIZZATO POLIMABULATORIO EX CONTI</t>
  </si>
  <si>
    <t>03990570928</t>
  </si>
  <si>
    <t>33111000-3</t>
  </si>
  <si>
    <t>BARBARA PODDA</t>
  </si>
  <si>
    <t>DENSITOMETRI OSSEI</t>
  </si>
  <si>
    <t>03990570927</t>
  </si>
  <si>
    <t>33111000-2</t>
  </si>
  <si>
    <t>ANGIOGRAFO VASCOLARE RADIOLOGIA P.O. SS TRINITA'</t>
  </si>
  <si>
    <t>03990570926</t>
  </si>
  <si>
    <t>B74E22000300006
 valore stimato, apparecchiature 73200, lavori 2000  - PNRR
 FINANZIAMENTO LAVORI</t>
  </si>
  <si>
    <t>33111000-1</t>
  </si>
  <si>
    <t>B74E22000300006</t>
  </si>
  <si>
    <t>ORTOPANTOMOGRAFO POLIAMBULATORIO SENORBì</t>
  </si>
  <si>
    <t>F03990570925202300018</t>
  </si>
  <si>
    <t>B34E22000450006
 valore stimato, apparecchiature 73200, lavori 2000 - PNRR
FINANZIAMENTO LAVORI</t>
  </si>
  <si>
    <t>B34E22000450006</t>
  </si>
  <si>
    <t>ORTOPANTOMOGRAFO P.O. SIRAI CARBONIA</t>
  </si>
  <si>
    <t>F03990570925202300017</t>
  </si>
  <si>
    <t>B34E22000440006
 valore stimato, apparecchiature  73200, lavori 2000 - PNRR
 FINANZIAMENTO LAVORI</t>
  </si>
  <si>
    <t>B34E22000440006</t>
  </si>
  <si>
    <t>ORTOPANTOMOGRAFO P.O. NS DI BONARIA SAN GAVINO</t>
  </si>
  <si>
    <t>F03990570925202300016</t>
  </si>
  <si>
    <t xml:space="preserve">B24E22000280006
 valore stimato, apparecchiature 73200, lavori 2000  PNRR
 FINANZIAMENTO LAVORI
</t>
  </si>
  <si>
    <t>B24E22000280006</t>
  </si>
  <si>
    <t>ORTOPANTOMOGRAFO P.O. DELOGU GHILARZA</t>
  </si>
  <si>
    <t>F03990570925202300015</t>
  </si>
  <si>
    <t>B14E22000690006
 valore stimato, apparecchiature 73200, lavori 2000 PNRR
FINANZIAMENTO LAVORI</t>
  </si>
  <si>
    <t>B14E22000690006</t>
  </si>
  <si>
    <t>ORTOPANTOMOGRAFO P.O. SAN MARTINO ORISTANO</t>
  </si>
  <si>
    <t>F03990570925202300014</t>
  </si>
  <si>
    <t>B84E22000400006
 valore stimato, apparecchiature 73200, lavori 2000 PNRR
 FINANZIAMENTO LAVORI</t>
  </si>
  <si>
    <t>B84E22000400006</t>
  </si>
  <si>
    <t>ORTOPANTOMOGRAFO POLIAMBULATORIO MACOMER</t>
  </si>
  <si>
    <t>F03990570925202300013</t>
  </si>
  <si>
    <t>B54E22000180006
 valore stimato, apparecchiature 73200, lavori 2000 PNRR
 FINANZIAMENTO LAVORI</t>
  </si>
  <si>
    <t>B54E22000180006</t>
  </si>
  <si>
    <t>ORTOPANTOMOGRAFO P.O. A.SEGNI OZIERI</t>
  </si>
  <si>
    <t>F03990570925202300012</t>
  </si>
  <si>
    <t>CUP DA RICHIEDERE</t>
  </si>
  <si>
    <t>ESTER MURA</t>
  </si>
  <si>
    <t>MAMMOGRAFI</t>
  </si>
  <si>
    <t>GIOVANNI SCARTEDDU</t>
  </si>
  <si>
    <t>SISTEMA HIFU ASL CAGLIARI</t>
  </si>
  <si>
    <t>RM P.O. GHILARZA</t>
  </si>
  <si>
    <t xml:space="preserve"> DGR 35/38 così come rimdulata da  D.G.R. 9/2 del 14.03.2023 (PNRR)</t>
  </si>
  <si>
    <t>MARCO SPISSU</t>
  </si>
  <si>
    <t>LETTI INTENSIVA E SUB INTENSIVA PNRR</t>
  </si>
  <si>
    <t>VENTILATORI PER INTENSIVA E SUB INTENSIVA PNRR</t>
  </si>
  <si>
    <t>MONITOR AMAGNETICI</t>
  </si>
  <si>
    <t>ESOSCOPIO 3D 4K</t>
  </si>
  <si>
    <t>APPARECCHIATURE PER OCULISITICA</t>
  </si>
  <si>
    <t>TOMOGRAFI A RISONANZA MAGNETICA P.O. TEMPIO ASL GALLURA e POLIAMBULATORIO EX CONTI ASL SASSARI</t>
  </si>
  <si>
    <t>SISTEMI DIGITALI DIRETTI POLIFUNZIONALI (PENSILI, TAVOLO,TELERADIOGRAFO)</t>
  </si>
  <si>
    <t>F03990570925202300084</t>
  </si>
  <si>
    <r>
      <rPr>
        <b/>
        <sz val="10"/>
        <rFont val="Calibri"/>
        <family val="2"/>
      </rPr>
      <t xml:space="preserve">L'intervento ricomprende anche il fabbisogno espresso da AOU Sassari, AOU Cagliari e ARNAS Brotzu, per i seguenti importi:
 - ARNAS BROTZU: 2.250.834,00 €;
 - AOU CAGLIARI: 1.207.925,00 €;
 - AOU SASSARI: 4.000.000,00 €;
L'intervento include anche la fornitura di materiale di consumo per n.3 annualità per un totale di € 2.394.000,00 da imputare nei bilanci delle Aziende Sanitarie
</t>
    </r>
    <r>
      <rPr>
        <sz val="10"/>
        <rFont val="Calibri"/>
        <family val="2"/>
        <charset val="1"/>
      </rPr>
      <t xml:space="preserve">
A copertura dell'intervento </t>
    </r>
    <r>
      <rPr>
        <b/>
        <sz val="10"/>
        <rFont val="Calibri"/>
        <family val="2"/>
      </rPr>
      <t>ARES</t>
    </r>
    <r>
      <rPr>
        <sz val="10"/>
        <rFont val="Calibri"/>
        <family val="2"/>
        <charset val="1"/>
      </rPr>
      <t xml:space="preserve"> sono stati richiesti finanziamenti POR FESR 2021-2027 in attesa di approvazione dalla RAS
A copertura dell'intervento </t>
    </r>
    <r>
      <rPr>
        <b/>
        <sz val="10"/>
        <rFont val="Calibri"/>
        <family val="2"/>
      </rPr>
      <t>ARNAS</t>
    </r>
    <r>
      <rPr>
        <sz val="10"/>
        <rFont val="Calibri"/>
        <family val="2"/>
        <charset val="1"/>
      </rPr>
      <t xml:space="preserve"> sono previsti: richiesti finanziamenti POR FESR 2021-2027 in attesa di approvazione dalla RAS + L. R. 22 /11/2021 n° 17 “ DISP. DI CARATTERE ISTITUZIONALE FINANZIARIO E IN MATERIA DI SVILUPPO ECON. E SOCIALE
A copertura dell'intervento </t>
    </r>
    <r>
      <rPr>
        <b/>
        <sz val="10"/>
        <rFont val="Calibri"/>
        <family val="2"/>
      </rPr>
      <t>AOU CAGLIARI</t>
    </r>
    <r>
      <rPr>
        <sz val="10"/>
        <rFont val="Calibri"/>
        <family val="2"/>
        <charset val="1"/>
      </rPr>
      <t xml:space="preserve">, sono previsti i seguenti dinanziamenti comunicati dalla stessa Azienda: Interventi già inseriti nelle precedenti programmazioni AOU Cagliari (CUI: F03108560925202300010, CUP: G39E19001480002; CUI: F03108560925202000003, CUP: G39E19001480002; CUI: F03108560925202000003, CUP: G39E19001480002; CUI: F03108560925202000003, CUP: G39E19001480002; CUI: F03108560925202000003, CUP: G39E19001480002)
A copertura dell'intervento </t>
    </r>
    <r>
      <rPr>
        <b/>
        <sz val="10"/>
        <rFont val="Calibri"/>
        <family val="2"/>
      </rPr>
      <t>AOU SASSARI</t>
    </r>
    <r>
      <rPr>
        <sz val="10"/>
        <rFont val="Calibri"/>
        <family val="2"/>
        <charset val="1"/>
      </rPr>
      <t xml:space="preserve">, sono previsti i seguenti dinanziamenti comunicati dalla stessa Azienda: FONDI SVILUPPO COESIONE 2014-2020 Piano Investimenti per il potenziamento, ammodernamento tecnologico e razionalizzazione della rete infrastrutturale di Servizi Sanitari - Fondo Sviluppo e Coesione 2014-2020 + DGR 12/21 del 07/04/2022
L'intervento contempla anche l'acquisizione di una quota parte di materiale di consumo necessario per l'utilizzo di alcuni beni il cui importo è circa 10% del valore totale dell'intervento (fabbisogno stimato per n.3 anni).
</t>
    </r>
  </si>
  <si>
    <t>33112000-8</t>
  </si>
  <si>
    <t>SISTEMI PER CHIRURGIA ENDOSCOPICA</t>
  </si>
  <si>
    <t>RICHIESTI POR FESR 2021-2027 IN ATTESA DI APPROVAZIONE DALLA RAS - n.33 apparecchiature</t>
  </si>
  <si>
    <t>33192230-3</t>
  </si>
  <si>
    <t>TAVOLI OPERATORI VARIE DISCIPLINE</t>
  </si>
  <si>
    <t>F03990570925202300086</t>
  </si>
  <si>
    <r>
      <t xml:space="preserve">RICHIESTI POR FESR 2021-2027 IN ATTESA DI APPROVAZIONE DALLA RAS </t>
    </r>
    <r>
      <rPr>
        <b/>
        <sz val="10"/>
        <rFont val="Calibri"/>
        <family val="2"/>
      </rPr>
      <t>+ DGR 35/38 così come rimdulata da  D.G.R. 9/2 del 14.03.2023 (PNRR)</t>
    </r>
  </si>
  <si>
    <t>38291000-1</t>
  </si>
  <si>
    <t>CENTRALI DI MONITORAGGIO</t>
  </si>
  <si>
    <t>F03990570925202300085</t>
  </si>
  <si>
    <r>
      <t xml:space="preserve">stanziamenti di bilancio
importo stimato per n.25 colonne / 48 mesi + 12 mesi opzionali - CONTO ESERCIZIO
</t>
    </r>
    <r>
      <rPr>
        <b/>
        <sz val="10"/>
        <color rgb="FFFF0000"/>
        <rFont val="Calibri"/>
        <family val="2"/>
      </rPr>
      <t xml:space="preserve">MARCO Verificare i nuovi favbbiosgni trasmessi da ASL 1 Sassari </t>
    </r>
  </si>
  <si>
    <t xml:space="preserve"> </t>
  </si>
  <si>
    <t>NOLEGGIO COLONNE ENDOSCOPIA AMBULATORIALE</t>
  </si>
  <si>
    <t>F03990570925202300083</t>
  </si>
  <si>
    <t xml:space="preserve">RICHIESTI POR FESR 2021-2027 IN ATTESA DI APPROVAZIONE DALLA RAS  </t>
  </si>
  <si>
    <t>ECOTOMOGRAFI</t>
  </si>
  <si>
    <t>F03990570925202300081</t>
  </si>
  <si>
    <t>B34E22000380006
 valore stimato, apparecchiature 914000,</t>
  </si>
  <si>
    <t>33113000-5</t>
  </si>
  <si>
    <t>B34E22000380006</t>
  </si>
  <si>
    <t>RMN P.O. CTO IGLESIAS PNRR</t>
  </si>
  <si>
    <t>F03990570925202300079</t>
  </si>
  <si>
    <t>B14E22000610006
 valore stimato, apparecchiature 914000.</t>
  </si>
  <si>
    <t>B54E22000160006</t>
  </si>
  <si>
    <t>RMN P.O. CIVILE DI ALGHERO  PNRR</t>
  </si>
  <si>
    <t>F03990570925202300075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</si>
</sst>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4" formatCode="_-* #,##0.00\ &quot;€&quot;_-;\-* #,##0.00\ &quot;€&quot;_-;_-* &quot;-&quot;??\ &quot;€&quot;_-;_-@_-"/>
    <numFmt numFmtId="43" formatCode="_-* #,##0.00\ _€_-;\-* #,##0.00\ _€_-;_-* &quot;-&quot;??\ _€_-;_-@_-"/>
    <numFmt numFmtId="165" formatCode="&quot;€&quot;#,##0.00"/>
    <numFmt numFmtId="166" formatCode="#,##0.00&quot;€&quot;"/>
    <numFmt numFmtId="167" formatCode="&quot;€&quot;#,##0"/>
    <numFmt numFmtId="168" formatCode="&quot;€ &quot;#,##0.00"/>
    <numFmt numFmtId="169" formatCode="_-&quot;€ &quot;* #,##0.00_-;&quot;-€ &quot;* #,##0.00_-;_-&quot;€ &quot;* \-??_-;_-@_-"/>
    <numFmt numFmtId="170" formatCode="#,##0.00&quot; €&quot;"/>
    <numFmt numFmtId="171" formatCode="#,##0.00\ _€"/>
    <numFmt numFmtId="172" formatCode="&quot;€&quot;\ #,##0.00"/>
    <numFmt numFmtId="173" formatCode="&quot;€ &quot;#,##0.00;&quot;-€ &quot;#,##0.00"/>
    <numFmt numFmtId="174" formatCode="[$€-2]\ #,##0.00;[Red]\-[$€-2]\ #,##0.00"/>
    <numFmt numFmtId="175" formatCode="_-\€* #,##0.00_-;&quot;-€&quot;* #,##0.00_-;_-\€* \-??_-;_-@_-"/>
    <numFmt numFmtId="176" formatCode="_-* #,##0.00\ [$€-410]_-;\-* #,##0.00\ [$€-410]_-;_-* &quot;-&quot;??\ [$€-410]_-;_-@_-"/>
    <numFmt numFmtId="177" formatCode="&quot;€ &quot;#,##0.00;[Red]&quot;-€ &quot;#,##0.00"/>
    <numFmt numFmtId="178" formatCode="0_ ;\-0\ "/>
    <numFmt numFmtId="179" formatCode="_-* #,##0.00_-;\-* #,##0.00_-;_-* \-??_-;_-@_-"/>
    <numFmt numFmtId="180" formatCode="[$€-410]\ #,##0.00;[Red]\-[$€-410]\ #,##0.00"/>
  </numFmts>
  <fonts count="30" x14ac:knownFonts="1">
    <font>
      <sz val="10"/>
      <color rgb="FF000000"/>
      <name val="Arial"/>
      <scheme val="minor"/>
    </font>
    <font>
      <sz val="11"/>
      <color theme="1"/>
      <name val="Arial"/>
      <family val="2"/>
      <scheme val="minor"/>
    </font>
    <font>
      <sz val="11"/>
      <color rgb="FF006100"/>
      <name val="Arial"/>
      <family val="2"/>
      <scheme val="minor"/>
    </font>
    <font>
      <sz val="11"/>
      <color theme="0"/>
      <name val="Arial"/>
      <family val="2"/>
      <scheme val="minor"/>
    </font>
    <font>
      <sz val="11"/>
      <color rgb="FF000000"/>
      <name val="Calibri"/>
      <family val="2"/>
      <charset val="1"/>
    </font>
    <font>
      <sz val="12"/>
      <name val="Calibri"/>
      <family val="2"/>
      <charset val="1"/>
    </font>
    <font>
      <sz val="11"/>
      <name val="Calibri"/>
      <family val="2"/>
      <charset val="1"/>
    </font>
    <font>
      <b/>
      <sz val="10"/>
      <name val="Calibri"/>
      <family val="2"/>
      <charset val="1"/>
    </font>
    <font>
      <sz val="10"/>
      <name val="Arial"/>
      <family val="2"/>
      <scheme val="minor"/>
    </font>
    <font>
      <sz val="10"/>
      <name val="Arial"/>
      <family val="2"/>
      <charset val="1"/>
    </font>
    <font>
      <sz val="10"/>
      <name val="Calibri"/>
      <family val="2"/>
      <charset val="1"/>
    </font>
    <font>
      <sz val="10"/>
      <name val="Arial"/>
      <family val="2"/>
      <charset val="1"/>
      <scheme val="minor"/>
    </font>
    <font>
      <sz val="10"/>
      <name val="Calibri"/>
      <family val="2"/>
    </font>
    <font>
      <sz val="11"/>
      <name val="Arial"/>
      <family val="2"/>
      <scheme val="minor"/>
    </font>
    <font>
      <sz val="11"/>
      <name val="Arial"/>
      <family val="2"/>
      <charset val="1"/>
      <scheme val="minor"/>
    </font>
    <font>
      <sz val="12.5"/>
      <name val="Calibri"/>
      <family val="2"/>
      <charset val="1"/>
    </font>
    <font>
      <sz val="9"/>
      <name val="Calibri"/>
      <family val="2"/>
      <charset val="1"/>
    </font>
    <font>
      <sz val="12"/>
      <name val="Times New Roman"/>
      <family val="1"/>
    </font>
    <font>
      <b/>
      <sz val="11"/>
      <name val="Calibri"/>
      <family val="2"/>
      <charset val="1"/>
    </font>
    <font>
      <sz val="10"/>
      <color theme="1"/>
      <name val="Arial"/>
      <family val="2"/>
      <charset val="1"/>
      <scheme val="minor"/>
    </font>
    <font>
      <sz val="10"/>
      <color theme="1"/>
      <name val="Calibri"/>
      <family val="2"/>
      <charset val="1"/>
    </font>
    <font>
      <sz val="11"/>
      <color theme="1"/>
      <name val="Calibri"/>
      <family val="2"/>
      <charset val="1"/>
    </font>
    <font>
      <sz val="11"/>
      <name val="Arial"/>
      <family val="2"/>
      <charset val="1"/>
    </font>
    <font>
      <b/>
      <sz val="10"/>
      <color theme="1"/>
      <name val="Calibri"/>
      <family val="2"/>
    </font>
    <font>
      <b/>
      <sz val="10"/>
      <color rgb="FF000000"/>
      <name val="Calibri"/>
      <family val="2"/>
    </font>
    <font>
      <sz val="10"/>
      <color theme="1"/>
      <name val="Calibri"/>
      <family val="2"/>
    </font>
    <font>
      <sz val="10"/>
      <color rgb="FF000000"/>
      <name val="Calibri"/>
      <family val="2"/>
    </font>
    <font>
      <b/>
      <sz val="10"/>
      <color rgb="FF000000"/>
      <name val="Calibri"/>
      <family val="2"/>
      <charset val="1"/>
    </font>
    <font>
      <b/>
      <sz val="10"/>
      <name val="Calibri"/>
      <family val="2"/>
    </font>
    <font>
      <b/>
      <sz val="10"/>
      <color rgb="FFFF0000"/>
      <name val="Calibri"/>
      <family val="2"/>
    </font>
  </fonts>
  <fills count="18">
    <fill>
      <patternFill patternType="none"/>
    </fill>
    <fill>
      <patternFill patternType="gray125"/>
    </fill>
    <fill>
      <patternFill patternType="solid">
        <fgColor rgb="FFC6EFCE"/>
      </patternFill>
    </fill>
    <fill>
      <patternFill patternType="solid">
        <fgColor theme="7"/>
      </patternFill>
    </fill>
    <fill>
      <patternFill patternType="solid">
        <fgColor theme="9"/>
      </patternFill>
    </fill>
    <fill>
      <patternFill patternType="solid">
        <fgColor theme="0"/>
        <bgColor indexed="64"/>
      </patternFill>
    </fill>
    <fill>
      <patternFill patternType="solid">
        <fgColor theme="2"/>
        <bgColor indexed="64"/>
      </patternFill>
    </fill>
    <fill>
      <patternFill patternType="solid">
        <fgColor theme="2" tint="-9.9978637043366805E-2"/>
        <bgColor rgb="FFB4C7DC"/>
      </patternFill>
    </fill>
    <fill>
      <patternFill patternType="solid">
        <fgColor theme="2" tint="-9.9978637043366805E-2"/>
        <bgColor indexed="64"/>
      </patternFill>
    </fill>
    <fill>
      <patternFill patternType="solid">
        <fgColor theme="0"/>
        <bgColor rgb="FFFFF5CE"/>
      </patternFill>
    </fill>
    <fill>
      <patternFill patternType="solid">
        <fgColor theme="0"/>
        <bgColor rgb="FFFFFF00"/>
      </patternFill>
    </fill>
    <fill>
      <patternFill patternType="solid">
        <fgColor theme="0"/>
        <bgColor rgb="FFE6E905"/>
      </patternFill>
    </fill>
    <fill>
      <patternFill patternType="solid">
        <fgColor theme="0"/>
        <bgColor rgb="FFC0C0C0"/>
      </patternFill>
    </fill>
    <fill>
      <patternFill patternType="solid">
        <fgColor theme="0"/>
        <bgColor rgb="FFFFFFCC"/>
      </patternFill>
    </fill>
    <fill>
      <patternFill patternType="solid">
        <fgColor theme="0"/>
        <bgColor rgb="FFFF0000"/>
      </patternFill>
    </fill>
    <fill>
      <patternFill patternType="solid">
        <fgColor theme="0"/>
        <bgColor rgb="FFFF4000"/>
      </patternFill>
    </fill>
    <fill>
      <patternFill patternType="solid">
        <fgColor theme="0"/>
        <bgColor rgb="FFD4EA6B"/>
      </patternFill>
    </fill>
    <fill>
      <patternFill patternType="solid">
        <fgColor theme="0"/>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4">
    <xf numFmtId="0" fontId="0" fillId="0" borderId="0"/>
    <xf numFmtId="0" fontId="2"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4" fillId="0" borderId="0"/>
    <xf numFmtId="0" fontId="9" fillId="0" borderId="0"/>
    <xf numFmtId="169" fontId="4" fillId="0" borderId="0" applyBorder="0" applyProtection="0"/>
    <xf numFmtId="0" fontId="4" fillId="0" borderId="0"/>
    <xf numFmtId="0" fontId="4"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179" fontId="4" fillId="0" borderId="0" applyBorder="0" applyProtection="0"/>
    <xf numFmtId="0" fontId="4" fillId="0" borderId="0"/>
  </cellStyleXfs>
  <cellXfs count="426">
    <xf numFmtId="0" fontId="0" fillId="0" borderId="0" xfId="0" applyFont="1" applyAlignment="1"/>
    <xf numFmtId="0" fontId="5" fillId="5" borderId="1" xfId="4" applyFont="1" applyFill="1" applyBorder="1" applyAlignment="1">
      <alignment horizontal="center" vertical="center" wrapText="1"/>
    </xf>
    <xf numFmtId="0" fontId="6" fillId="5" borderId="0" xfId="4" applyFont="1" applyFill="1" applyAlignment="1">
      <alignment horizontal="center" vertical="center"/>
    </xf>
    <xf numFmtId="0" fontId="6" fillId="5" borderId="0" xfId="4" applyFont="1" applyFill="1" applyAlignment="1">
      <alignment horizontal="center" vertical="center" wrapText="1"/>
    </xf>
    <xf numFmtId="0" fontId="6" fillId="5" borderId="0" xfId="4" applyFont="1" applyFill="1" applyAlignment="1">
      <alignment horizontal="center" vertical="top"/>
    </xf>
    <xf numFmtId="0" fontId="6" fillId="5" borderId="0" xfId="4" applyFont="1" applyFill="1" applyAlignment="1">
      <alignment horizontal="center" vertical="top" wrapText="1"/>
    </xf>
    <xf numFmtId="0" fontId="7" fillId="6" borderId="2" xfId="4" applyFont="1" applyFill="1" applyBorder="1" applyAlignment="1">
      <alignment horizontal="center" vertical="center" wrapText="1"/>
    </xf>
    <xf numFmtId="0" fontId="7" fillId="7" borderId="2" xfId="4" applyFont="1" applyFill="1" applyBorder="1" applyAlignment="1">
      <alignment horizontal="center" vertical="center" wrapText="1"/>
    </xf>
    <xf numFmtId="168" fontId="7" fillId="7" borderId="2" xfId="4" applyNumberFormat="1" applyFont="1" applyFill="1" applyBorder="1" applyAlignment="1">
      <alignment horizontal="center" vertical="center" wrapText="1"/>
    </xf>
    <xf numFmtId="0" fontId="7" fillId="8" borderId="2" xfId="4" applyFont="1" applyFill="1" applyBorder="1" applyAlignment="1">
      <alignment horizontal="center" vertical="center" wrapText="1"/>
    </xf>
    <xf numFmtId="0" fontId="6" fillId="8" borderId="0" xfId="4" applyFont="1" applyFill="1"/>
    <xf numFmtId="0" fontId="6" fillId="8" borderId="3" xfId="4" applyFont="1" applyFill="1" applyBorder="1" applyAlignment="1">
      <alignment horizontal="center" vertical="center"/>
    </xf>
    <xf numFmtId="0" fontId="6" fillId="8" borderId="4" xfId="4" applyFont="1" applyFill="1" applyBorder="1" applyAlignment="1">
      <alignment horizontal="center" vertical="center"/>
    </xf>
    <xf numFmtId="0" fontId="7" fillId="6" borderId="1" xfId="4" applyFont="1" applyFill="1" applyBorder="1" applyAlignment="1">
      <alignment horizontal="center" vertical="center" wrapText="1"/>
    </xf>
    <xf numFmtId="0" fontId="8" fillId="5" borderId="1" xfId="4" applyFont="1" applyFill="1" applyBorder="1"/>
    <xf numFmtId="0" fontId="10" fillId="9" borderId="1" xfId="5" applyFont="1" applyFill="1" applyBorder="1" applyAlignment="1">
      <alignment horizontal="center" vertical="center" wrapText="1"/>
    </xf>
    <xf numFmtId="0" fontId="10" fillId="9" borderId="1" xfId="4" applyFont="1" applyFill="1" applyBorder="1" applyAlignment="1">
      <alignment horizontal="left" vertical="center" wrapText="1"/>
    </xf>
    <xf numFmtId="0" fontId="10" fillId="5" borderId="1" xfId="5" applyFont="1" applyFill="1" applyBorder="1" applyAlignment="1">
      <alignment horizontal="center" vertical="center" wrapText="1"/>
    </xf>
    <xf numFmtId="0" fontId="10" fillId="9" borderId="1" xfId="4" applyFont="1" applyFill="1" applyBorder="1" applyAlignment="1">
      <alignment horizontal="center" vertical="center" wrapText="1"/>
    </xf>
    <xf numFmtId="0" fontId="10" fillId="9" borderId="1" xfId="4" applyFont="1" applyFill="1" applyBorder="1" applyAlignment="1">
      <alignment horizontal="center" vertical="center"/>
    </xf>
    <xf numFmtId="168" fontId="10" fillId="10" borderId="1" xfId="6" applyNumberFormat="1" applyFont="1" applyFill="1" applyBorder="1" applyAlignment="1" applyProtection="1">
      <alignment horizontal="left" vertical="center"/>
    </xf>
    <xf numFmtId="168" fontId="10" fillId="9" borderId="1" xfId="6" applyNumberFormat="1" applyFont="1" applyFill="1" applyBorder="1" applyAlignment="1" applyProtection="1">
      <alignment horizontal="center" vertical="center"/>
    </xf>
    <xf numFmtId="170" fontId="10" fillId="9" borderId="1" xfId="7" applyNumberFormat="1" applyFont="1" applyFill="1" applyBorder="1" applyAlignment="1">
      <alignment vertical="center"/>
    </xf>
    <xf numFmtId="49" fontId="10" fillId="9" borderId="1" xfId="5" applyNumberFormat="1" applyFont="1" applyFill="1" applyBorder="1" applyAlignment="1">
      <alignment horizontal="center" vertical="center" wrapText="1"/>
    </xf>
    <xf numFmtId="171" fontId="10" fillId="11" borderId="1" xfId="4" applyNumberFormat="1" applyFont="1" applyFill="1" applyBorder="1" applyAlignment="1">
      <alignment horizontal="center" vertical="center"/>
    </xf>
    <xf numFmtId="169" fontId="4" fillId="0" borderId="1" xfId="6" applyBorder="1"/>
    <xf numFmtId="169" fontId="4" fillId="0" borderId="1" xfId="6" applyBorder="1" applyProtection="1"/>
    <xf numFmtId="0" fontId="6" fillId="5" borderId="0" xfId="4" applyFont="1" applyFill="1"/>
    <xf numFmtId="0" fontId="6" fillId="5" borderId="1" xfId="4" applyFont="1" applyFill="1" applyBorder="1"/>
    <xf numFmtId="0" fontId="10" fillId="11" borderId="1" xfId="5" applyFont="1" applyFill="1" applyBorder="1" applyAlignment="1">
      <alignment horizontal="center" vertical="center"/>
    </xf>
    <xf numFmtId="0" fontId="10" fillId="11" borderId="1" xfId="4" applyFont="1" applyFill="1" applyBorder="1" applyAlignment="1">
      <alignment horizontal="center" vertical="center" wrapText="1"/>
    </xf>
    <xf numFmtId="0" fontId="10" fillId="11" borderId="1" xfId="4" applyFont="1" applyFill="1" applyBorder="1" applyAlignment="1">
      <alignment horizontal="center" vertical="center"/>
    </xf>
    <xf numFmtId="49" fontId="10" fillId="11" borderId="1" xfId="5" applyNumberFormat="1" applyFont="1" applyFill="1" applyBorder="1" applyAlignment="1">
      <alignment horizontal="center" vertical="center" wrapText="1"/>
    </xf>
    <xf numFmtId="169" fontId="11" fillId="5" borderId="1" xfId="6" applyFont="1" applyFill="1" applyBorder="1" applyAlignment="1">
      <alignment horizontal="center" vertical="center"/>
    </xf>
    <xf numFmtId="0" fontId="10" fillId="12" borderId="1" xfId="4" applyFont="1" applyFill="1" applyBorder="1" applyAlignment="1">
      <alignment horizontal="center" vertical="center" wrapText="1"/>
    </xf>
    <xf numFmtId="0" fontId="10" fillId="12" borderId="1" xfId="4" applyFont="1" applyFill="1" applyBorder="1" applyAlignment="1">
      <alignment horizontal="center" vertical="center"/>
    </xf>
    <xf numFmtId="0" fontId="6" fillId="12" borderId="1" xfId="7" applyFont="1" applyFill="1" applyBorder="1" applyAlignment="1">
      <alignment horizontal="center" vertical="center" wrapText="1"/>
    </xf>
    <xf numFmtId="172" fontId="12" fillId="5" borderId="1" xfId="6" applyNumberFormat="1" applyFont="1" applyFill="1" applyBorder="1" applyAlignment="1">
      <alignment horizontal="left" vertical="center"/>
    </xf>
    <xf numFmtId="0" fontId="10" fillId="9" borderId="1" xfId="8" applyFont="1" applyFill="1" applyBorder="1" applyAlignment="1">
      <alignment horizontal="center" vertical="center" wrapText="1"/>
    </xf>
    <xf numFmtId="0" fontId="10" fillId="12" borderId="1" xfId="4" applyFont="1" applyFill="1" applyBorder="1" applyAlignment="1">
      <alignment horizontal="left" vertical="center" wrapText="1"/>
    </xf>
    <xf numFmtId="0" fontId="10" fillId="13" borderId="1" xfId="4" applyFont="1" applyFill="1" applyBorder="1" applyAlignment="1">
      <alignment horizontal="left" vertical="center" wrapText="1"/>
    </xf>
    <xf numFmtId="0" fontId="10" fillId="13" borderId="1" xfId="4" applyFont="1" applyFill="1" applyBorder="1" applyAlignment="1">
      <alignment horizontal="center" vertical="center" wrapText="1"/>
    </xf>
    <xf numFmtId="168" fontId="10" fillId="5" borderId="1" xfId="6" applyNumberFormat="1" applyFont="1" applyFill="1" applyBorder="1" applyAlignment="1" applyProtection="1">
      <alignment horizontal="left" vertical="center"/>
    </xf>
    <xf numFmtId="168" fontId="10" fillId="13" borderId="1" xfId="6" applyNumberFormat="1" applyFont="1" applyFill="1" applyBorder="1" applyAlignment="1" applyProtection="1">
      <alignment horizontal="left" vertical="center"/>
    </xf>
    <xf numFmtId="168" fontId="10" fillId="13" borderId="1" xfId="6" applyNumberFormat="1" applyFont="1" applyFill="1" applyBorder="1" applyAlignment="1" applyProtection="1">
      <alignment horizontal="left" vertical="center" wrapText="1"/>
    </xf>
    <xf numFmtId="0" fontId="10" fillId="14" borderId="1" xfId="4" applyFont="1" applyFill="1" applyBorder="1" applyAlignment="1">
      <alignment horizontal="center" vertical="center"/>
    </xf>
    <xf numFmtId="168" fontId="10" fillId="10" borderId="0" xfId="6" applyNumberFormat="1" applyFont="1" applyFill="1" applyBorder="1" applyAlignment="1" applyProtection="1">
      <alignment horizontal="left" vertical="center" wrapText="1"/>
    </xf>
    <xf numFmtId="168" fontId="10" fillId="10" borderId="0" xfId="6" applyNumberFormat="1" applyFont="1" applyFill="1" applyBorder="1" applyAlignment="1" applyProtection="1">
      <alignment horizontal="left" vertical="center"/>
    </xf>
    <xf numFmtId="0" fontId="10" fillId="5" borderId="1" xfId="4" applyFont="1" applyFill="1" applyBorder="1" applyAlignment="1">
      <alignment horizontal="center" vertical="center" wrapText="1"/>
    </xf>
    <xf numFmtId="169" fontId="0" fillId="0" borderId="1" xfId="6" applyFont="1" applyBorder="1"/>
    <xf numFmtId="0" fontId="6" fillId="13" borderId="1" xfId="4" applyFont="1" applyFill="1" applyBorder="1" applyAlignment="1">
      <alignment horizontal="left" wrapText="1"/>
    </xf>
    <xf numFmtId="0" fontId="10" fillId="10" borderId="1" xfId="4" applyFont="1" applyFill="1" applyBorder="1" applyAlignment="1">
      <alignment horizontal="center" vertical="center" wrapText="1"/>
    </xf>
    <xf numFmtId="0" fontId="7" fillId="0" borderId="1" xfId="4" applyFont="1" applyFill="1" applyBorder="1" applyAlignment="1">
      <alignment horizontal="center" vertical="center" wrapText="1"/>
    </xf>
    <xf numFmtId="0" fontId="8" fillId="0" borderId="1" xfId="4" applyFont="1" applyFill="1" applyBorder="1"/>
    <xf numFmtId="0" fontId="10" fillId="0" borderId="1" xfId="4"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4" applyFont="1" applyFill="1" applyBorder="1" applyAlignment="1">
      <alignment horizontal="left" vertical="center" wrapText="1"/>
    </xf>
    <xf numFmtId="168" fontId="10" fillId="0" borderId="1" xfId="6" applyNumberFormat="1" applyFont="1" applyFill="1" applyBorder="1" applyAlignment="1" applyProtection="1">
      <alignment horizontal="left" vertical="center"/>
    </xf>
    <xf numFmtId="168" fontId="10" fillId="0" borderId="1" xfId="6" applyNumberFormat="1" applyFont="1" applyFill="1" applyBorder="1" applyAlignment="1" applyProtection="1">
      <alignment horizontal="center" vertical="center"/>
    </xf>
    <xf numFmtId="170" fontId="10" fillId="0" borderId="1" xfId="7" applyNumberFormat="1" applyFont="1" applyFill="1" applyBorder="1" applyAlignment="1">
      <alignment vertical="center"/>
    </xf>
    <xf numFmtId="49" fontId="10" fillId="0" borderId="1" xfId="5" applyNumberFormat="1" applyFont="1" applyFill="1" applyBorder="1" applyAlignment="1">
      <alignment horizontal="center" vertical="center" wrapText="1"/>
    </xf>
    <xf numFmtId="171" fontId="10" fillId="0" borderId="1" xfId="4" applyNumberFormat="1" applyFont="1" applyFill="1" applyBorder="1" applyAlignment="1">
      <alignment horizontal="center" vertical="center"/>
    </xf>
    <xf numFmtId="169" fontId="4" fillId="0" borderId="1" xfId="6" applyFill="1" applyBorder="1"/>
    <xf numFmtId="169" fontId="4" fillId="0" borderId="1" xfId="6" applyFill="1" applyBorder="1" applyProtection="1"/>
    <xf numFmtId="0" fontId="6" fillId="0" borderId="0" xfId="4" applyFont="1" applyFill="1"/>
    <xf numFmtId="0" fontId="6" fillId="0" borderId="1" xfId="4" applyFont="1" applyFill="1" applyBorder="1"/>
    <xf numFmtId="169" fontId="0" fillId="0" borderId="1" xfId="6" applyFont="1" applyFill="1" applyBorder="1"/>
    <xf numFmtId="0" fontId="7" fillId="6" borderId="0" xfId="4" applyFont="1" applyFill="1" applyAlignment="1">
      <alignment horizontal="center" vertical="center" wrapText="1"/>
    </xf>
    <xf numFmtId="0" fontId="8" fillId="5" borderId="0" xfId="4" applyFont="1" applyFill="1"/>
    <xf numFmtId="0" fontId="10" fillId="9" borderId="0" xfId="5" applyFont="1" applyFill="1" applyAlignment="1">
      <alignment horizontal="center" vertical="center" wrapText="1"/>
    </xf>
    <xf numFmtId="0" fontId="10" fillId="9" borderId="0" xfId="4" applyFont="1" applyFill="1" applyAlignment="1">
      <alignment horizontal="left" vertical="center" wrapText="1"/>
    </xf>
    <xf numFmtId="0" fontId="10" fillId="5" borderId="0" xfId="5" applyFont="1" applyFill="1" applyAlignment="1">
      <alignment horizontal="center" vertical="center" wrapText="1"/>
    </xf>
    <xf numFmtId="0" fontId="10" fillId="9" borderId="0" xfId="4" applyFont="1" applyFill="1" applyAlignment="1">
      <alignment horizontal="center" vertical="center" wrapText="1"/>
    </xf>
    <xf numFmtId="0" fontId="10" fillId="5" borderId="0" xfId="4" applyFont="1" applyFill="1" applyAlignment="1">
      <alignment horizontal="left" vertical="center" wrapText="1"/>
    </xf>
    <xf numFmtId="0" fontId="10" fillId="5" borderId="0" xfId="4" applyFont="1" applyFill="1" applyAlignment="1">
      <alignment horizontal="center" vertical="center" wrapText="1"/>
    </xf>
    <xf numFmtId="0" fontId="10" fillId="5" borderId="0" xfId="4" applyFont="1" applyFill="1" applyAlignment="1">
      <alignment horizontal="center" vertical="center"/>
    </xf>
    <xf numFmtId="49" fontId="10" fillId="11" borderId="0" xfId="5" applyNumberFormat="1" applyFont="1" applyFill="1" applyAlignment="1">
      <alignment horizontal="center" vertical="center" wrapText="1"/>
    </xf>
    <xf numFmtId="0" fontId="10" fillId="11" borderId="0" xfId="4" applyFont="1" applyFill="1" applyAlignment="1">
      <alignment horizontal="center" vertical="center"/>
    </xf>
    <xf numFmtId="169" fontId="6" fillId="5" borderId="0" xfId="6" applyFont="1" applyFill="1" applyBorder="1" applyProtection="1"/>
    <xf numFmtId="169" fontId="6" fillId="5" borderId="0" xfId="6" applyFont="1" applyFill="1" applyBorder="1"/>
    <xf numFmtId="169" fontId="10" fillId="5" borderId="0" xfId="6" applyFont="1" applyFill="1" applyBorder="1" applyAlignment="1" applyProtection="1">
      <alignment horizontal="center" vertical="center"/>
    </xf>
    <xf numFmtId="169" fontId="10" fillId="5" borderId="0" xfId="6" applyFont="1" applyFill="1" applyBorder="1" applyAlignment="1" applyProtection="1">
      <alignment horizontal="left" vertical="center"/>
    </xf>
    <xf numFmtId="168" fontId="10" fillId="5" borderId="0" xfId="6" applyNumberFormat="1" applyFont="1" applyFill="1" applyBorder="1" applyAlignment="1" applyProtection="1">
      <alignment horizontal="left" vertical="center"/>
    </xf>
    <xf numFmtId="168" fontId="10" fillId="10" borderId="0" xfId="6" applyNumberFormat="1" applyFont="1" applyFill="1" applyBorder="1" applyAlignment="1" applyProtection="1">
      <alignment horizontal="center" vertical="center"/>
    </xf>
    <xf numFmtId="173" fontId="10" fillId="9" borderId="0" xfId="6" applyNumberFormat="1" applyFont="1" applyFill="1" applyBorder="1" applyAlignment="1" applyProtection="1">
      <alignment horizontal="left" vertical="center"/>
    </xf>
    <xf numFmtId="169" fontId="6" fillId="5" borderId="0" xfId="6" applyFont="1" applyFill="1" applyBorder="1" applyAlignment="1" applyProtection="1">
      <alignment horizontal="center"/>
    </xf>
    <xf numFmtId="49" fontId="7" fillId="15" borderId="0" xfId="4" applyNumberFormat="1" applyFont="1" applyFill="1" applyAlignment="1">
      <alignment horizontal="center" vertical="center" wrapText="1"/>
    </xf>
    <xf numFmtId="0" fontId="10" fillId="13" borderId="0" xfId="4" applyFont="1" applyFill="1" applyAlignment="1">
      <alignment horizontal="center" vertical="center" wrapText="1"/>
    </xf>
    <xf numFmtId="0" fontId="10" fillId="13" borderId="0" xfId="4" applyFont="1" applyFill="1" applyAlignment="1">
      <alignment horizontal="center" vertical="center"/>
    </xf>
    <xf numFmtId="169" fontId="11" fillId="5" borderId="0" xfId="6" applyFont="1" applyFill="1" applyBorder="1" applyAlignment="1">
      <alignment horizontal="center" vertical="center"/>
    </xf>
    <xf numFmtId="0" fontId="10" fillId="11" borderId="0" xfId="4" applyFont="1" applyFill="1" applyAlignment="1">
      <alignment horizontal="left" vertical="center" wrapText="1"/>
    </xf>
    <xf numFmtId="0" fontId="10" fillId="5" borderId="0" xfId="9" applyFont="1" applyFill="1" applyAlignment="1">
      <alignment horizontal="center" vertical="center" wrapText="1"/>
    </xf>
    <xf numFmtId="0" fontId="10" fillId="5" borderId="0" xfId="8" applyFont="1" applyFill="1" applyAlignment="1">
      <alignment horizontal="center" vertical="center" wrapText="1"/>
    </xf>
    <xf numFmtId="0" fontId="10" fillId="5" borderId="0" xfId="9" applyFont="1" applyFill="1" applyAlignment="1">
      <alignment horizontal="center" vertical="center"/>
    </xf>
    <xf numFmtId="168" fontId="10" fillId="5" borderId="0" xfId="10" applyNumberFormat="1" applyFont="1" applyFill="1" applyBorder="1" applyAlignment="1" applyProtection="1">
      <alignment horizontal="center" vertical="center"/>
    </xf>
    <xf numFmtId="0" fontId="13" fillId="5" borderId="0" xfId="9" applyFont="1" applyFill="1" applyAlignment="1">
      <alignment vertical="center"/>
    </xf>
    <xf numFmtId="174" fontId="10" fillId="5" borderId="0" xfId="9" applyNumberFormat="1" applyFont="1" applyFill="1" applyAlignment="1">
      <alignment horizontal="center" vertical="center"/>
    </xf>
    <xf numFmtId="0" fontId="13" fillId="5" borderId="0" xfId="9" applyFont="1" applyFill="1" applyAlignment="1">
      <alignment vertical="center" wrapText="1"/>
    </xf>
    <xf numFmtId="0" fontId="10" fillId="5" borderId="0" xfId="9" applyFont="1" applyFill="1" applyAlignment="1">
      <alignment horizontal="left" vertical="center" wrapText="1"/>
    </xf>
    <xf numFmtId="0" fontId="6" fillId="5" borderId="0" xfId="4" applyFont="1" applyFill="1" applyAlignment="1">
      <alignment wrapText="1"/>
    </xf>
    <xf numFmtId="49" fontId="10" fillId="5" borderId="0" xfId="5" applyNumberFormat="1" applyFont="1" applyFill="1" applyAlignment="1">
      <alignment horizontal="center" vertical="center" wrapText="1"/>
    </xf>
    <xf numFmtId="0" fontId="14" fillId="5" borderId="0" xfId="9" applyFont="1" applyFill="1" applyAlignment="1">
      <alignment vertical="center"/>
    </xf>
    <xf numFmtId="0" fontId="6" fillId="12" borderId="0" xfId="4" applyFont="1" applyFill="1" applyAlignment="1">
      <alignment horizontal="center" vertical="center" wrapText="1"/>
    </xf>
    <xf numFmtId="1" fontId="6" fillId="12" borderId="0" xfId="4" applyNumberFormat="1" applyFont="1" applyFill="1" applyAlignment="1">
      <alignment horizontal="center" vertical="center" wrapText="1"/>
    </xf>
    <xf numFmtId="0" fontId="10" fillId="12" borderId="0" xfId="4" applyFont="1" applyFill="1" applyAlignment="1">
      <alignment horizontal="center" vertical="center" wrapText="1"/>
    </xf>
    <xf numFmtId="0" fontId="10" fillId="11" borderId="0" xfId="4" applyFont="1" applyFill="1" applyAlignment="1">
      <alignment horizontal="center" vertical="center" wrapText="1"/>
    </xf>
    <xf numFmtId="0" fontId="10" fillId="16" borderId="0" xfId="4" applyFont="1" applyFill="1" applyAlignment="1">
      <alignment horizontal="center" vertical="center" wrapText="1"/>
    </xf>
    <xf numFmtId="168" fontId="10" fillId="12" borderId="0" xfId="6" applyNumberFormat="1" applyFont="1" applyFill="1" applyBorder="1" applyAlignment="1" applyProtection="1">
      <alignment horizontal="left" vertical="center" wrapText="1"/>
    </xf>
    <xf numFmtId="168" fontId="10" fillId="12" borderId="0" xfId="6" applyNumberFormat="1" applyFont="1" applyFill="1" applyBorder="1" applyAlignment="1" applyProtection="1">
      <alignment horizontal="center" vertical="center" wrapText="1"/>
    </xf>
    <xf numFmtId="4" fontId="10" fillId="12" borderId="0" xfId="6" applyNumberFormat="1" applyFont="1" applyFill="1" applyBorder="1" applyAlignment="1" applyProtection="1">
      <alignment horizontal="center" vertical="center" wrapText="1"/>
    </xf>
    <xf numFmtId="169" fontId="10" fillId="12" borderId="0" xfId="6" applyFont="1" applyFill="1" applyBorder="1" applyAlignment="1" applyProtection="1">
      <alignment horizontal="left" vertical="center" wrapText="1"/>
    </xf>
    <xf numFmtId="173" fontId="10" fillId="9" borderId="0" xfId="6" applyNumberFormat="1" applyFont="1" applyFill="1" applyBorder="1" applyAlignment="1" applyProtection="1">
      <alignment horizontal="center" vertical="center"/>
    </xf>
    <xf numFmtId="0" fontId="15" fillId="5" borderId="0" xfId="4" applyFont="1" applyFill="1" applyAlignment="1">
      <alignment horizontal="center"/>
    </xf>
    <xf numFmtId="168" fontId="6" fillId="12" borderId="0" xfId="4" applyNumberFormat="1" applyFont="1" applyFill="1" applyAlignment="1">
      <alignment horizontal="center" vertical="center" wrapText="1"/>
    </xf>
    <xf numFmtId="173" fontId="10" fillId="9" borderId="0" xfId="6" quotePrefix="1" applyNumberFormat="1" applyFont="1" applyFill="1" applyBorder="1" applyAlignment="1" applyProtection="1">
      <alignment horizontal="left" vertical="center"/>
    </xf>
    <xf numFmtId="0" fontId="10" fillId="12" borderId="0" xfId="4" applyFont="1" applyFill="1" applyAlignment="1">
      <alignment horizontal="center" vertical="center"/>
    </xf>
    <xf numFmtId="1" fontId="10" fillId="12" borderId="0" xfId="6" applyNumberFormat="1" applyFont="1" applyFill="1" applyBorder="1" applyAlignment="1" applyProtection="1">
      <alignment horizontal="center" vertical="center" wrapText="1"/>
    </xf>
    <xf numFmtId="175" fontId="10" fillId="11" borderId="0" xfId="4" applyNumberFormat="1" applyFont="1" applyFill="1" applyAlignment="1">
      <alignment horizontal="center" vertical="center" wrapText="1"/>
    </xf>
    <xf numFmtId="168" fontId="13" fillId="17" borderId="0" xfId="2" applyNumberFormat="1" applyFont="1" applyFill="1" applyBorder="1" applyAlignment="1" applyProtection="1">
      <alignment horizontal="left" vertical="center"/>
    </xf>
    <xf numFmtId="168" fontId="12" fillId="10" borderId="0" xfId="6" applyNumberFormat="1" applyFont="1" applyFill="1" applyBorder="1" applyAlignment="1" applyProtection="1">
      <alignment horizontal="left" vertical="center"/>
    </xf>
    <xf numFmtId="176" fontId="13" fillId="17" borderId="0" xfId="2" applyNumberFormat="1" applyFont="1" applyFill="1" applyBorder="1" applyAlignment="1">
      <alignment horizontal="center" vertical="center" wrapText="1"/>
    </xf>
    <xf numFmtId="168" fontId="13" fillId="5" borderId="0" xfId="3" applyNumberFormat="1" applyFont="1" applyFill="1" applyBorder="1" applyAlignment="1" applyProtection="1">
      <alignment horizontal="left" vertical="center"/>
    </xf>
    <xf numFmtId="168" fontId="10" fillId="12" borderId="0" xfId="4" applyNumberFormat="1" applyFont="1" applyFill="1" applyAlignment="1">
      <alignment horizontal="center" vertical="center" wrapText="1"/>
    </xf>
    <xf numFmtId="0" fontId="10" fillId="12" borderId="0" xfId="4" applyFont="1" applyFill="1" applyAlignment="1">
      <alignment horizontal="left" vertical="center" wrapText="1"/>
    </xf>
    <xf numFmtId="0" fontId="13" fillId="5" borderId="0" xfId="1" applyFont="1" applyFill="1" applyBorder="1" applyAlignment="1">
      <alignment horizontal="center" vertical="center" wrapText="1"/>
    </xf>
    <xf numFmtId="169" fontId="13" fillId="5" borderId="0" xfId="1" applyNumberFormat="1" applyFont="1" applyFill="1" applyBorder="1" applyAlignment="1">
      <alignment horizontal="left" vertical="center"/>
    </xf>
    <xf numFmtId="49" fontId="10" fillId="5" borderId="0" xfId="4" applyNumberFormat="1" applyFont="1" applyFill="1" applyAlignment="1">
      <alignment horizontal="center" vertical="center" wrapText="1"/>
    </xf>
    <xf numFmtId="168" fontId="13" fillId="5" borderId="0" xfId="1" applyNumberFormat="1" applyFont="1" applyFill="1" applyBorder="1" applyAlignment="1" applyProtection="1">
      <alignment horizontal="left" vertical="center"/>
    </xf>
    <xf numFmtId="0" fontId="13" fillId="5" borderId="0" xfId="1" applyFont="1" applyFill="1" applyBorder="1" applyAlignment="1">
      <alignment horizontal="left" vertical="center" wrapText="1"/>
    </xf>
    <xf numFmtId="168" fontId="10" fillId="5" borderId="0" xfId="6" applyNumberFormat="1" applyFont="1" applyFill="1" applyBorder="1" applyAlignment="1" applyProtection="1">
      <alignment horizontal="right" vertical="center"/>
    </xf>
    <xf numFmtId="168" fontId="10" fillId="5" borderId="0" xfId="6" applyNumberFormat="1" applyFont="1" applyFill="1" applyBorder="1" applyAlignment="1" applyProtection="1">
      <alignment horizontal="center" vertical="center"/>
    </xf>
    <xf numFmtId="0" fontId="6" fillId="5" borderId="0" xfId="4" applyFont="1" applyFill="1" applyAlignment="1">
      <alignment vertical="center"/>
    </xf>
    <xf numFmtId="168" fontId="10" fillId="13" borderId="0" xfId="6" applyNumberFormat="1" applyFont="1" applyFill="1" applyBorder="1" applyAlignment="1" applyProtection="1">
      <alignment vertical="center"/>
    </xf>
    <xf numFmtId="174" fontId="6" fillId="5" borderId="0" xfId="4" applyNumberFormat="1" applyFont="1" applyFill="1" applyAlignment="1">
      <alignment vertical="center" wrapText="1"/>
    </xf>
    <xf numFmtId="170" fontId="10" fillId="5" borderId="0" xfId="4" applyNumberFormat="1" applyFont="1" applyFill="1" applyAlignment="1">
      <alignment vertical="center"/>
    </xf>
    <xf numFmtId="169" fontId="10" fillId="5" borderId="0" xfId="6" applyFont="1" applyFill="1" applyBorder="1" applyAlignment="1" applyProtection="1">
      <alignment horizontal="left" vertical="center" wrapText="1"/>
    </xf>
    <xf numFmtId="0" fontId="7" fillId="5" borderId="0" xfId="4" applyFont="1" applyFill="1" applyAlignment="1">
      <alignment horizontal="center" vertical="center" wrapText="1"/>
    </xf>
    <xf numFmtId="175" fontId="10" fillId="5" borderId="0" xfId="4" applyNumberFormat="1" applyFont="1" applyFill="1" applyAlignment="1">
      <alignment horizontal="center" vertical="center" wrapText="1"/>
    </xf>
    <xf numFmtId="174" fontId="10" fillId="5" borderId="0" xfId="4" applyNumberFormat="1" applyFont="1" applyFill="1" applyAlignment="1">
      <alignment vertical="center"/>
    </xf>
    <xf numFmtId="0" fontId="10" fillId="13" borderId="0" xfId="4" applyFont="1" applyFill="1" applyAlignment="1">
      <alignment horizontal="left" vertical="center" wrapText="1"/>
    </xf>
    <xf numFmtId="168" fontId="10" fillId="13" borderId="0" xfId="6" applyNumberFormat="1" applyFont="1" applyFill="1" applyBorder="1" applyAlignment="1" applyProtection="1">
      <alignment horizontal="left" vertical="center"/>
    </xf>
    <xf numFmtId="168" fontId="10" fillId="13" borderId="0" xfId="6" applyNumberFormat="1" applyFont="1" applyFill="1" applyBorder="1" applyAlignment="1" applyProtection="1">
      <alignment horizontal="center" vertical="center"/>
    </xf>
    <xf numFmtId="0" fontId="16" fillId="12" borderId="0" xfId="4" applyFont="1" applyFill="1" applyAlignment="1">
      <alignment horizontal="left" vertical="center" wrapText="1"/>
    </xf>
    <xf numFmtId="172" fontId="10" fillId="5" borderId="0" xfId="4" applyNumberFormat="1" applyFont="1" applyFill="1" applyAlignment="1">
      <alignment horizontal="left" vertical="center"/>
    </xf>
    <xf numFmtId="49" fontId="10" fillId="12" borderId="0" xfId="6" applyNumberFormat="1" applyFont="1" applyFill="1" applyBorder="1" applyAlignment="1" applyProtection="1">
      <alignment horizontal="center" vertical="center" wrapText="1"/>
    </xf>
    <xf numFmtId="168" fontId="10" fillId="5" borderId="0" xfId="6" applyNumberFormat="1" applyFont="1" applyFill="1" applyBorder="1" applyAlignment="1" applyProtection="1">
      <alignment vertical="center"/>
    </xf>
    <xf numFmtId="0" fontId="6" fillId="5" borderId="0" xfId="4" applyFont="1" applyFill="1" applyAlignment="1">
      <alignment vertical="center" wrapText="1"/>
    </xf>
    <xf numFmtId="1" fontId="6" fillId="13" borderId="0" xfId="4" applyNumberFormat="1" applyFont="1" applyFill="1" applyAlignment="1">
      <alignment horizontal="center" vertical="center" wrapText="1"/>
    </xf>
    <xf numFmtId="168" fontId="10" fillId="13" borderId="0" xfId="6" applyNumberFormat="1" applyFont="1" applyFill="1" applyBorder="1" applyAlignment="1" applyProtection="1">
      <alignment horizontal="left" vertical="center" wrapText="1"/>
    </xf>
    <xf numFmtId="168" fontId="10" fillId="13" borderId="0" xfId="6" applyNumberFormat="1" applyFont="1" applyFill="1" applyBorder="1" applyAlignment="1" applyProtection="1">
      <alignment horizontal="center" vertical="center" wrapText="1"/>
    </xf>
    <xf numFmtId="1" fontId="10" fillId="13" borderId="0" xfId="6" applyNumberFormat="1" applyFont="1" applyFill="1" applyBorder="1" applyAlignment="1" applyProtection="1">
      <alignment horizontal="center" vertical="center" wrapText="1"/>
    </xf>
    <xf numFmtId="0" fontId="10" fillId="14" borderId="0" xfId="4" applyFont="1" applyFill="1" applyAlignment="1">
      <alignment horizontal="center" vertical="center" wrapText="1"/>
    </xf>
    <xf numFmtId="0" fontId="10" fillId="14" borderId="0" xfId="4" applyFont="1" applyFill="1" applyAlignment="1">
      <alignment horizontal="center" vertical="center"/>
    </xf>
    <xf numFmtId="168" fontId="10" fillId="14" borderId="0" xfId="4" applyNumberFormat="1" applyFont="1" applyFill="1" applyAlignment="1">
      <alignment horizontal="center" vertical="center" wrapText="1"/>
    </xf>
    <xf numFmtId="177" fontId="10" fillId="14" borderId="0" xfId="4" applyNumberFormat="1" applyFont="1" applyFill="1" applyAlignment="1">
      <alignment horizontal="center" vertical="center" wrapText="1"/>
    </xf>
    <xf numFmtId="0" fontId="17" fillId="5" borderId="0" xfId="4" applyFont="1" applyFill="1" applyAlignment="1">
      <alignment wrapText="1"/>
    </xf>
    <xf numFmtId="172" fontId="10" fillId="5" borderId="0" xfId="6" applyNumberFormat="1" applyFont="1" applyFill="1" applyBorder="1" applyAlignment="1" applyProtection="1">
      <alignment horizontal="left" vertical="center"/>
    </xf>
    <xf numFmtId="0" fontId="10" fillId="9" borderId="0" xfId="5" applyFont="1" applyFill="1" applyAlignment="1">
      <alignment horizontal="center" vertical="center"/>
    </xf>
    <xf numFmtId="0" fontId="10" fillId="9" borderId="0" xfId="4" applyFont="1" applyFill="1" applyAlignment="1">
      <alignment horizontal="center" vertical="center"/>
    </xf>
    <xf numFmtId="49" fontId="10" fillId="9" borderId="0" xfId="5" applyNumberFormat="1" applyFont="1" applyFill="1" applyAlignment="1">
      <alignment horizontal="center" vertical="center" wrapText="1"/>
    </xf>
    <xf numFmtId="175" fontId="10" fillId="9" borderId="0" xfId="4" applyNumberFormat="1" applyFont="1" applyFill="1" applyAlignment="1">
      <alignment horizontal="center" vertical="center"/>
    </xf>
    <xf numFmtId="178" fontId="10" fillId="9" borderId="0" xfId="4" applyNumberFormat="1" applyFont="1" applyFill="1" applyAlignment="1">
      <alignment horizontal="left" vertical="center"/>
    </xf>
    <xf numFmtId="175" fontId="10" fillId="9" borderId="0" xfId="4" applyNumberFormat="1" applyFont="1" applyFill="1" applyAlignment="1">
      <alignment horizontal="center" vertical="center" wrapText="1"/>
    </xf>
    <xf numFmtId="0" fontId="12" fillId="9" borderId="0" xfId="5" applyFont="1" applyFill="1" applyAlignment="1">
      <alignment horizontal="center" vertical="center"/>
    </xf>
    <xf numFmtId="0" fontId="12" fillId="9" borderId="0" xfId="4" applyFont="1" applyFill="1" applyAlignment="1">
      <alignment horizontal="center" vertical="center" wrapText="1"/>
    </xf>
    <xf numFmtId="0" fontId="12" fillId="9" borderId="0" xfId="4" applyFont="1" applyFill="1" applyAlignment="1">
      <alignment horizontal="center" vertical="center"/>
    </xf>
    <xf numFmtId="175" fontId="12" fillId="9" borderId="0" xfId="4" applyNumberFormat="1" applyFont="1" applyFill="1" applyAlignment="1">
      <alignment horizontal="center" vertical="center"/>
    </xf>
    <xf numFmtId="0" fontId="12" fillId="9" borderId="0" xfId="4" applyFont="1" applyFill="1" applyAlignment="1">
      <alignment horizontal="left" vertical="center" wrapText="1"/>
    </xf>
    <xf numFmtId="0" fontId="6" fillId="12" borderId="0" xfId="4" applyFont="1" applyFill="1" applyAlignment="1">
      <alignment horizontal="left" vertical="center" wrapText="1"/>
    </xf>
    <xf numFmtId="169" fontId="10" fillId="12" borderId="0" xfId="6" applyFont="1" applyFill="1" applyBorder="1" applyAlignment="1" applyProtection="1">
      <alignment horizontal="center" vertical="center" wrapText="1"/>
    </xf>
    <xf numFmtId="3" fontId="10" fillId="12" borderId="0" xfId="6" applyNumberFormat="1" applyFont="1" applyFill="1" applyBorder="1" applyAlignment="1" applyProtection="1">
      <alignment horizontal="center" vertical="center" wrapText="1"/>
    </xf>
    <xf numFmtId="169" fontId="6" fillId="5" borderId="0" xfId="6" applyFont="1" applyFill="1" applyBorder="1" applyAlignment="1">
      <alignment vertical="center"/>
    </xf>
    <xf numFmtId="0" fontId="12" fillId="12" borderId="0" xfId="4" applyFont="1" applyFill="1" applyAlignment="1">
      <alignment horizontal="left" vertical="center" wrapText="1"/>
    </xf>
    <xf numFmtId="0" fontId="6" fillId="13" borderId="0" xfId="4" applyFont="1" applyFill="1" applyAlignment="1">
      <alignment horizontal="center" vertical="center" wrapText="1"/>
    </xf>
    <xf numFmtId="168" fontId="10" fillId="5" borderId="0" xfId="11" applyNumberFormat="1" applyFont="1" applyFill="1" applyBorder="1" applyAlignment="1" applyProtection="1">
      <alignment horizontal="left" vertical="center"/>
    </xf>
    <xf numFmtId="49" fontId="10" fillId="13" borderId="0" xfId="6" applyNumberFormat="1" applyFont="1" applyFill="1" applyBorder="1" applyAlignment="1" applyProtection="1">
      <alignment horizontal="center" vertical="center" wrapText="1"/>
    </xf>
    <xf numFmtId="175" fontId="10" fillId="13" borderId="0" xfId="4" applyNumberFormat="1" applyFont="1" applyFill="1" applyAlignment="1">
      <alignment horizontal="center" vertical="center" wrapText="1"/>
    </xf>
    <xf numFmtId="0" fontId="6" fillId="5" borderId="0" xfId="4" applyFont="1" applyFill="1" applyAlignment="1">
      <alignment horizontal="justify" vertical="center"/>
    </xf>
    <xf numFmtId="168" fontId="10" fillId="5" borderId="0" xfId="11" applyNumberFormat="1" applyFont="1" applyFill="1" applyBorder="1" applyAlignment="1" applyProtection="1">
      <alignment horizontal="center" vertical="center"/>
    </xf>
    <xf numFmtId="0" fontId="6" fillId="5" borderId="0" xfId="4" applyFont="1" applyFill="1" applyAlignment="1">
      <alignment horizontal="justify" vertical="center" wrapText="1"/>
    </xf>
    <xf numFmtId="0" fontId="10" fillId="13" borderId="0" xfId="5" applyFont="1" applyFill="1" applyAlignment="1">
      <alignment horizontal="center" vertical="center" wrapText="1"/>
    </xf>
    <xf numFmtId="49" fontId="10" fillId="5" borderId="0" xfId="12" applyNumberFormat="1" applyFont="1" applyFill="1" applyBorder="1" applyAlignment="1" applyProtection="1">
      <alignment horizontal="center" vertical="center"/>
    </xf>
    <xf numFmtId="0" fontId="10" fillId="16" borderId="0" xfId="4" applyFont="1" applyFill="1" applyAlignment="1">
      <alignment horizontal="center" vertical="center"/>
    </xf>
    <xf numFmtId="0" fontId="6" fillId="6" borderId="0" xfId="4" applyFont="1" applyFill="1"/>
    <xf numFmtId="0" fontId="6" fillId="5" borderId="0" xfId="4" applyFont="1" applyFill="1" applyAlignment="1">
      <alignment horizontal="center"/>
    </xf>
    <xf numFmtId="0" fontId="18" fillId="5" borderId="0" xfId="13" applyFont="1" applyFill="1" applyAlignment="1">
      <alignment horizontal="center" vertical="center" wrapText="1"/>
    </xf>
    <xf numFmtId="0" fontId="6" fillId="5" borderId="0" xfId="13" applyFont="1" applyFill="1" applyAlignment="1">
      <alignment horizontal="center" vertical="center"/>
    </xf>
    <xf numFmtId="0" fontId="10" fillId="5" borderId="0" xfId="4" applyFont="1" applyFill="1"/>
    <xf numFmtId="0" fontId="6" fillId="5" borderId="1" xfId="4" applyFont="1" applyFill="1" applyBorder="1" applyAlignment="1">
      <alignment horizontal="center"/>
    </xf>
    <xf numFmtId="0" fontId="10" fillId="5" borderId="5" xfId="4" applyFont="1" applyFill="1" applyBorder="1" applyAlignment="1">
      <alignment horizontal="left"/>
    </xf>
    <xf numFmtId="0" fontId="10" fillId="5" borderId="6" xfId="4" applyFont="1" applyFill="1" applyBorder="1" applyAlignment="1">
      <alignment horizontal="left"/>
    </xf>
    <xf numFmtId="0" fontId="10" fillId="5" borderId="7" xfId="4" applyFont="1" applyFill="1" applyBorder="1" applyAlignment="1">
      <alignment horizontal="left"/>
    </xf>
    <xf numFmtId="0" fontId="10" fillId="5" borderId="8" xfId="4" applyFont="1" applyFill="1" applyBorder="1" applyAlignment="1">
      <alignment horizontal="left"/>
    </xf>
    <xf numFmtId="0" fontId="10" fillId="5" borderId="9" xfId="4" applyFont="1" applyFill="1" applyBorder="1" applyAlignment="1">
      <alignment horizontal="left"/>
    </xf>
    <xf numFmtId="0" fontId="10" fillId="5" borderId="10" xfId="4" applyFont="1" applyFill="1" applyBorder="1" applyAlignment="1">
      <alignment horizontal="left"/>
    </xf>
    <xf numFmtId="0" fontId="6" fillId="6" borderId="1" xfId="4" applyFont="1" applyFill="1" applyBorder="1"/>
    <xf numFmtId="0" fontId="7" fillId="8" borderId="1" xfId="4" applyFont="1" applyFill="1" applyBorder="1" applyAlignment="1">
      <alignment horizontal="center" vertical="center" wrapText="1"/>
    </xf>
    <xf numFmtId="0" fontId="8" fillId="5" borderId="11" xfId="4" applyFont="1" applyFill="1" applyBorder="1"/>
    <xf numFmtId="0" fontId="10" fillId="11" borderId="1" xfId="4" applyFont="1" applyFill="1" applyBorder="1" applyAlignment="1">
      <alignment horizontal="left" vertical="center" wrapText="1"/>
    </xf>
    <xf numFmtId="169" fontId="6" fillId="5" borderId="1" xfId="6" applyFont="1" applyFill="1" applyBorder="1" applyProtection="1"/>
    <xf numFmtId="43" fontId="6" fillId="5" borderId="1" xfId="4" applyNumberFormat="1" applyFont="1" applyFill="1" applyBorder="1"/>
    <xf numFmtId="169" fontId="6" fillId="5" borderId="1" xfId="6" applyFont="1" applyFill="1" applyBorder="1"/>
    <xf numFmtId="0" fontId="10" fillId="5" borderId="1" xfId="4" applyFont="1" applyFill="1" applyBorder="1" applyAlignment="1">
      <alignment horizontal="left" vertical="center" wrapText="1"/>
    </xf>
    <xf numFmtId="0" fontId="10" fillId="5" borderId="1" xfId="4" applyFont="1" applyFill="1" applyBorder="1" applyAlignment="1">
      <alignment horizontal="center" vertical="center"/>
    </xf>
    <xf numFmtId="0" fontId="19" fillId="5" borderId="11" xfId="4" applyFont="1" applyFill="1" applyBorder="1"/>
    <xf numFmtId="0" fontId="20" fillId="9" borderId="1" xfId="5" applyFont="1" applyFill="1" applyBorder="1" applyAlignment="1">
      <alignment horizontal="center" vertical="center" wrapText="1"/>
    </xf>
    <xf numFmtId="0" fontId="20" fillId="9" borderId="1" xfId="4" applyFont="1" applyFill="1" applyBorder="1" applyAlignment="1">
      <alignment horizontal="left" vertical="center" wrapText="1"/>
    </xf>
    <xf numFmtId="0" fontId="20" fillId="9" borderId="1" xfId="4" applyFont="1" applyFill="1" applyBorder="1" applyAlignment="1">
      <alignment horizontal="center" vertical="center" wrapText="1"/>
    </xf>
    <xf numFmtId="0" fontId="20" fillId="5" borderId="1" xfId="4" applyFont="1" applyFill="1" applyBorder="1" applyAlignment="1">
      <alignment horizontal="left" vertical="center" wrapText="1"/>
    </xf>
    <xf numFmtId="0" fontId="20" fillId="5" borderId="1" xfId="4" applyFont="1" applyFill="1" applyBorder="1" applyAlignment="1">
      <alignment horizontal="center" vertical="center" wrapText="1"/>
    </xf>
    <xf numFmtId="0" fontId="20" fillId="5" borderId="1" xfId="4" applyFont="1" applyFill="1" applyBorder="1" applyAlignment="1">
      <alignment horizontal="center" vertical="center"/>
    </xf>
    <xf numFmtId="49" fontId="20" fillId="11" borderId="1" xfId="5" applyNumberFormat="1" applyFont="1" applyFill="1" applyBorder="1" applyAlignment="1">
      <alignment horizontal="center" vertical="center" wrapText="1"/>
    </xf>
    <xf numFmtId="0" fontId="20" fillId="11" borderId="1" xfId="4" applyFont="1" applyFill="1" applyBorder="1" applyAlignment="1">
      <alignment horizontal="center" vertical="center"/>
    </xf>
    <xf numFmtId="169" fontId="21" fillId="5" borderId="1" xfId="6" applyFont="1" applyFill="1" applyBorder="1" applyProtection="1"/>
    <xf numFmtId="0" fontId="21" fillId="5" borderId="0" xfId="4" applyFont="1" applyFill="1"/>
    <xf numFmtId="0" fontId="21" fillId="5" borderId="1" xfId="4" applyFont="1" applyFill="1" applyBorder="1"/>
    <xf numFmtId="168" fontId="10" fillId="0" borderId="1" xfId="6" applyNumberFormat="1" applyFont="1" applyBorder="1" applyAlignment="1" applyProtection="1">
      <alignment horizontal="left" vertical="center"/>
    </xf>
    <xf numFmtId="0" fontId="8" fillId="0" borderId="11" xfId="4" applyFont="1" applyFill="1" applyBorder="1"/>
    <xf numFmtId="0" fontId="10" fillId="0" borderId="1" xfId="4" applyFont="1" applyFill="1" applyBorder="1" applyAlignment="1">
      <alignment horizontal="center" vertical="center"/>
    </xf>
    <xf numFmtId="169" fontId="6" fillId="0" borderId="1" xfId="6" applyFont="1" applyFill="1" applyBorder="1" applyProtection="1"/>
    <xf numFmtId="43" fontId="6" fillId="0" borderId="1" xfId="4" applyNumberFormat="1" applyFont="1" applyFill="1" applyBorder="1"/>
    <xf numFmtId="0" fontId="6" fillId="12" borderId="1" xfId="4" applyFont="1" applyFill="1" applyBorder="1" applyAlignment="1">
      <alignment vertical="center" wrapText="1"/>
    </xf>
    <xf numFmtId="0" fontId="6" fillId="12" borderId="1" xfId="4" applyFont="1" applyFill="1" applyBorder="1" applyAlignment="1">
      <alignment horizontal="center" vertical="center" wrapText="1"/>
    </xf>
    <xf numFmtId="1" fontId="6" fillId="12" borderId="1" xfId="4" applyNumberFormat="1" applyFont="1" applyFill="1" applyBorder="1" applyAlignment="1">
      <alignment horizontal="center" vertical="center" wrapText="1"/>
    </xf>
    <xf numFmtId="0" fontId="10" fillId="5" borderId="1" xfId="9" applyFont="1" applyFill="1" applyBorder="1" applyAlignment="1">
      <alignment horizontal="center" vertical="center" wrapText="1"/>
    </xf>
    <xf numFmtId="168" fontId="10" fillId="12" borderId="1" xfId="6" applyNumberFormat="1" applyFont="1" applyFill="1" applyBorder="1" applyAlignment="1" applyProtection="1">
      <alignment horizontal="center" vertical="center" wrapText="1"/>
    </xf>
    <xf numFmtId="0" fontId="10" fillId="9" borderId="2" xfId="5" applyFont="1" applyFill="1" applyBorder="1" applyAlignment="1">
      <alignment horizontal="center" vertical="center" wrapText="1"/>
    </xf>
    <xf numFmtId="0" fontId="6" fillId="5" borderId="1" xfId="4" applyFont="1" applyFill="1" applyBorder="1" applyAlignment="1">
      <alignment wrapText="1"/>
    </xf>
    <xf numFmtId="0" fontId="6" fillId="5" borderId="1" xfId="4" applyFont="1" applyFill="1" applyBorder="1" applyAlignment="1">
      <alignment horizontal="center" vertical="center"/>
    </xf>
    <xf numFmtId="0" fontId="12" fillId="9" borderId="1" xfId="5" applyFont="1" applyFill="1" applyBorder="1" applyAlignment="1">
      <alignment horizontal="center" vertical="center"/>
    </xf>
    <xf numFmtId="0" fontId="12" fillId="9" borderId="1" xfId="4" applyFont="1" applyFill="1" applyBorder="1" applyAlignment="1">
      <alignment horizontal="center" vertical="center" wrapText="1"/>
    </xf>
    <xf numFmtId="169" fontId="6" fillId="5" borderId="1" xfId="6" applyFont="1" applyFill="1" applyBorder="1" applyAlignment="1" applyProtection="1">
      <alignment horizontal="right"/>
    </xf>
    <xf numFmtId="0" fontId="12" fillId="9" borderId="1" xfId="4" applyFont="1" applyFill="1" applyBorder="1" applyAlignment="1">
      <alignment horizontal="left" vertical="center" wrapText="1"/>
    </xf>
    <xf numFmtId="0" fontId="10" fillId="11" borderId="0" xfId="5" applyFont="1" applyFill="1" applyAlignment="1">
      <alignment horizontal="center" vertical="center"/>
    </xf>
    <xf numFmtId="175" fontId="10" fillId="11" borderId="0" xfId="4" applyNumberFormat="1" applyFont="1" applyFill="1" applyAlignment="1">
      <alignment horizontal="center" vertical="center"/>
    </xf>
    <xf numFmtId="49" fontId="10" fillId="11" borderId="0" xfId="4" applyNumberFormat="1" applyFont="1" applyFill="1" applyAlignment="1">
      <alignment horizontal="center" vertical="center"/>
    </xf>
    <xf numFmtId="49" fontId="10" fillId="11" borderId="0" xfId="4" applyNumberFormat="1" applyFont="1" applyFill="1" applyAlignment="1">
      <alignment horizontal="center" vertical="center" wrapText="1"/>
    </xf>
    <xf numFmtId="49" fontId="10" fillId="9" borderId="0" xfId="4" applyNumberFormat="1" applyFont="1" applyFill="1" applyAlignment="1">
      <alignment horizontal="center" vertical="center" wrapText="1"/>
    </xf>
    <xf numFmtId="169" fontId="10" fillId="9" borderId="0" xfId="6" applyFont="1" applyFill="1" applyBorder="1" applyAlignment="1" applyProtection="1">
      <alignment horizontal="center" vertical="center"/>
    </xf>
    <xf numFmtId="49" fontId="10" fillId="9" borderId="0" xfId="12" applyNumberFormat="1" applyFont="1" applyFill="1" applyBorder="1" applyAlignment="1" applyProtection="1">
      <alignment horizontal="center" vertical="center"/>
    </xf>
    <xf numFmtId="178" fontId="10" fillId="9" borderId="0" xfId="4" applyNumberFormat="1" applyFont="1" applyFill="1" applyAlignment="1">
      <alignment horizontal="center" vertical="center"/>
    </xf>
    <xf numFmtId="0" fontId="22" fillId="16" borderId="0" xfId="4" applyFont="1" applyFill="1" applyAlignment="1">
      <alignment horizontal="center" vertical="center" wrapText="1"/>
    </xf>
    <xf numFmtId="175" fontId="10" fillId="16" borderId="0" xfId="4" applyNumberFormat="1" applyFont="1" applyFill="1" applyAlignment="1">
      <alignment horizontal="center" vertical="center"/>
    </xf>
    <xf numFmtId="175" fontId="10" fillId="16" borderId="0" xfId="4" applyNumberFormat="1" applyFont="1" applyFill="1" applyAlignment="1">
      <alignment horizontal="center" vertical="center" wrapText="1"/>
    </xf>
    <xf numFmtId="168" fontId="10" fillId="14" borderId="0" xfId="6" applyNumberFormat="1" applyFont="1" applyFill="1" applyBorder="1" applyAlignment="1" applyProtection="1">
      <alignment horizontal="left" vertical="center" wrapText="1"/>
    </xf>
    <xf numFmtId="169" fontId="10" fillId="14" borderId="0" xfId="6" applyFont="1" applyFill="1" applyBorder="1" applyAlignment="1" applyProtection="1">
      <alignment horizontal="left" vertical="center" wrapText="1"/>
    </xf>
    <xf numFmtId="4" fontId="10" fillId="9" borderId="0" xfId="6" applyNumberFormat="1" applyFont="1" applyFill="1" applyBorder="1" applyAlignment="1" applyProtection="1">
      <alignment horizontal="center" vertical="center"/>
    </xf>
    <xf numFmtId="168" fontId="10" fillId="9" borderId="0" xfId="6" applyNumberFormat="1" applyFont="1" applyFill="1" applyBorder="1" applyAlignment="1" applyProtection="1">
      <alignment horizontal="left" vertical="center"/>
    </xf>
    <xf numFmtId="170" fontId="10" fillId="9" borderId="0" xfId="7" applyNumberFormat="1" applyFont="1" applyFill="1" applyAlignment="1">
      <alignment vertical="center"/>
    </xf>
    <xf numFmtId="169" fontId="10" fillId="9" borderId="0" xfId="6" applyFont="1" applyFill="1" applyBorder="1" applyAlignment="1" applyProtection="1">
      <alignment horizontal="left" vertical="center"/>
    </xf>
    <xf numFmtId="169" fontId="10" fillId="9" borderId="0" xfId="6" applyFont="1" applyFill="1" applyBorder="1" applyAlignment="1" applyProtection="1">
      <alignment horizontal="left" vertical="center" wrapText="1"/>
    </xf>
    <xf numFmtId="169" fontId="10" fillId="16" borderId="0" xfId="6" applyFont="1" applyFill="1" applyBorder="1" applyAlignment="1" applyProtection="1">
      <alignment horizontal="left" vertical="center"/>
    </xf>
    <xf numFmtId="169" fontId="10" fillId="16" borderId="0" xfId="6" applyFont="1" applyFill="1" applyBorder="1" applyAlignment="1" applyProtection="1">
      <alignment horizontal="left" vertical="center" wrapText="1"/>
    </xf>
    <xf numFmtId="178" fontId="10" fillId="11" borderId="0" xfId="4" applyNumberFormat="1" applyFont="1" applyFill="1" applyAlignment="1">
      <alignment horizontal="center" vertical="center"/>
    </xf>
    <xf numFmtId="178" fontId="10" fillId="11" borderId="0" xfId="4" applyNumberFormat="1" applyFont="1" applyFill="1" applyAlignment="1">
      <alignment horizontal="center" vertical="center" wrapText="1"/>
    </xf>
    <xf numFmtId="169" fontId="8" fillId="5" borderId="0" xfId="6" applyFont="1" applyFill="1" applyBorder="1" applyAlignment="1">
      <alignment horizontal="center" vertical="center"/>
    </xf>
    <xf numFmtId="0" fontId="6" fillId="12" borderId="0" xfId="7" applyFont="1" applyFill="1" applyAlignment="1">
      <alignment horizontal="center" vertical="center" wrapText="1"/>
    </xf>
    <xf numFmtId="172" fontId="8" fillId="5" borderId="0" xfId="6" applyNumberFormat="1" applyFont="1" applyFill="1" applyBorder="1" applyAlignment="1">
      <alignment horizontal="left" vertical="center"/>
    </xf>
    <xf numFmtId="169" fontId="8" fillId="5" borderId="0" xfId="6" applyFont="1" applyFill="1" applyBorder="1" applyAlignment="1">
      <alignment horizontal="left" vertical="center"/>
    </xf>
    <xf numFmtId="0" fontId="10" fillId="9" borderId="0" xfId="8" applyFont="1" applyFill="1" applyAlignment="1">
      <alignment horizontal="center" vertical="center" wrapText="1"/>
    </xf>
    <xf numFmtId="180" fontId="10" fillId="13" borderId="0" xfId="6" applyNumberFormat="1" applyFont="1" applyFill="1" applyBorder="1" applyAlignment="1" applyProtection="1">
      <alignment horizontal="left" vertical="center"/>
    </xf>
    <xf numFmtId="180" fontId="10" fillId="13" borderId="0" xfId="4" applyNumberFormat="1" applyFont="1" applyFill="1" applyAlignment="1">
      <alignment horizontal="center" vertical="center" wrapText="1"/>
    </xf>
    <xf numFmtId="180" fontId="10" fillId="13" borderId="0" xfId="4" applyNumberFormat="1" applyFont="1" applyFill="1" applyAlignment="1">
      <alignment horizontal="left" vertical="center" wrapText="1"/>
    </xf>
    <xf numFmtId="49" fontId="10" fillId="12" borderId="0" xfId="5" applyNumberFormat="1" applyFont="1" applyFill="1" applyAlignment="1">
      <alignment horizontal="center" vertical="center" wrapText="1"/>
    </xf>
    <xf numFmtId="169" fontId="10" fillId="12" borderId="0" xfId="6" applyFont="1" applyFill="1" applyBorder="1" applyAlignment="1" applyProtection="1">
      <alignment horizontal="left" vertical="center"/>
    </xf>
    <xf numFmtId="0" fontId="10" fillId="12" borderId="0" xfId="4" applyFont="1" applyFill="1" applyAlignment="1">
      <alignment horizontal="left" vertical="center"/>
    </xf>
    <xf numFmtId="172" fontId="12" fillId="5" borderId="0" xfId="6" applyNumberFormat="1" applyFont="1" applyFill="1" applyBorder="1" applyAlignment="1">
      <alignment horizontal="left" vertical="center"/>
    </xf>
    <xf numFmtId="0" fontId="6" fillId="13" borderId="0" xfId="4" applyFont="1" applyFill="1"/>
    <xf numFmtId="168" fontId="10" fillId="9" borderId="0" xfId="4" applyNumberFormat="1" applyFont="1" applyFill="1" applyAlignment="1">
      <alignment horizontal="left" vertical="center" wrapText="1"/>
    </xf>
    <xf numFmtId="0" fontId="10" fillId="10" borderId="0" xfId="4" applyFont="1" applyFill="1" applyAlignment="1">
      <alignment horizontal="center" vertical="center" wrapText="1"/>
    </xf>
    <xf numFmtId="168" fontId="10" fillId="5" borderId="0" xfId="10" applyNumberFormat="1" applyFont="1" applyFill="1" applyBorder="1" applyAlignment="1" applyProtection="1">
      <alignment horizontal="left" vertical="center"/>
    </xf>
    <xf numFmtId="168" fontId="10" fillId="13" borderId="0" xfId="6" applyNumberFormat="1" applyFont="1" applyFill="1" applyBorder="1" applyAlignment="1" applyProtection="1">
      <alignment horizontal="right" vertical="center"/>
    </xf>
    <xf numFmtId="168" fontId="10" fillId="14" borderId="0" xfId="4" applyNumberFormat="1" applyFont="1" applyFill="1" applyAlignment="1">
      <alignment horizontal="left"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4" fontId="23" fillId="0" borderId="1" xfId="0" applyNumberFormat="1" applyFont="1" applyFill="1" applyBorder="1" applyAlignment="1">
      <alignment horizontal="right" vertical="center" wrapText="1"/>
    </xf>
    <xf numFmtId="4" fontId="23" fillId="0" borderId="1" xfId="0" applyNumberFormat="1" applyFont="1" applyFill="1" applyBorder="1" applyAlignment="1">
      <alignment horizontal="center" vertical="center" wrapText="1"/>
    </xf>
    <xf numFmtId="0" fontId="24" fillId="0" borderId="0" xfId="0" applyFont="1" applyFill="1" applyAlignment="1">
      <alignment vertical="center" wrapText="1"/>
    </xf>
    <xf numFmtId="0" fontId="25" fillId="0" borderId="1" xfId="0" quotePrefix="1" applyFont="1" applyFill="1" applyBorder="1" applyAlignment="1">
      <alignment vertical="center" wrapText="1"/>
    </xf>
    <xf numFmtId="0" fontId="25" fillId="0" borderId="1" xfId="0" applyFont="1" applyFill="1" applyBorder="1" applyAlignment="1">
      <alignment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4" fontId="25" fillId="0" borderId="1" xfId="0" applyNumberFormat="1" applyFont="1" applyFill="1" applyBorder="1" applyAlignment="1">
      <alignment horizontal="right" vertical="center" wrapText="1"/>
    </xf>
    <xf numFmtId="9" fontId="25" fillId="0" borderId="1" xfId="0" applyNumberFormat="1" applyFont="1" applyFill="1" applyBorder="1" applyAlignment="1">
      <alignment horizontal="center" vertical="center" wrapText="1"/>
    </xf>
    <xf numFmtId="4" fontId="26" fillId="0" borderId="1" xfId="0" applyNumberFormat="1" applyFont="1" applyFill="1" applyBorder="1" applyAlignment="1">
      <alignment horizontal="right" vertical="center" wrapText="1"/>
    </xf>
    <xf numFmtId="4" fontId="26" fillId="0" borderId="1" xfId="0" applyNumberFormat="1" applyFont="1" applyFill="1" applyBorder="1" applyAlignment="1">
      <alignment horizontal="center" vertical="center" wrapText="1"/>
    </xf>
    <xf numFmtId="0" fontId="26" fillId="0" borderId="0" xfId="0" applyFont="1" applyFill="1" applyAlignment="1">
      <alignment vertical="center" wrapText="1"/>
    </xf>
    <xf numFmtId="4" fontId="25" fillId="0" borderId="1" xfId="0" quotePrefix="1" applyNumberFormat="1" applyFont="1" applyFill="1" applyBorder="1" applyAlignment="1">
      <alignment horizontal="right" vertical="center" wrapText="1"/>
    </xf>
    <xf numFmtId="0" fontId="26" fillId="0" borderId="1" xfId="0" applyFont="1" applyFill="1" applyBorder="1" applyAlignment="1">
      <alignment horizontal="right" vertical="center" wrapText="1"/>
    </xf>
    <xf numFmtId="165" fontId="25" fillId="0" borderId="1" xfId="0" applyNumberFormat="1" applyFont="1" applyFill="1" applyBorder="1" applyAlignment="1">
      <alignment vertical="center" wrapText="1"/>
    </xf>
    <xf numFmtId="4" fontId="25" fillId="0" borderId="1" xfId="0" applyNumberFormat="1" applyFont="1" applyFill="1" applyBorder="1" applyAlignment="1">
      <alignment horizontal="center" vertical="center" wrapText="1"/>
    </xf>
    <xf numFmtId="4" fontId="25" fillId="0" borderId="1" xfId="0" applyNumberFormat="1" applyFont="1" applyFill="1" applyBorder="1" applyAlignment="1">
      <alignment vertical="center" wrapText="1"/>
    </xf>
    <xf numFmtId="166" fontId="25" fillId="0" borderId="1" xfId="0" applyNumberFormat="1" applyFont="1" applyFill="1" applyBorder="1" applyAlignment="1">
      <alignment vertical="center" wrapText="1"/>
    </xf>
    <xf numFmtId="167" fontId="25" fillId="0" borderId="1" xfId="0" applyNumberFormat="1" applyFont="1" applyFill="1" applyBorder="1" applyAlignment="1">
      <alignment vertical="center" wrapText="1"/>
    </xf>
    <xf numFmtId="0" fontId="26" fillId="0" borderId="0" xfId="0" applyFont="1" applyFill="1" applyAlignment="1">
      <alignment horizontal="center" vertical="center" wrapText="1"/>
    </xf>
    <xf numFmtId="4" fontId="26" fillId="0" borderId="0" xfId="0" applyNumberFormat="1" applyFont="1" applyFill="1" applyAlignment="1">
      <alignment horizontal="right" vertical="center" wrapText="1"/>
    </xf>
    <xf numFmtId="4" fontId="26" fillId="0" borderId="0" xfId="0" applyNumberFormat="1" applyFont="1" applyFill="1" applyAlignment="1">
      <alignment horizontal="center" vertical="center" wrapText="1"/>
    </xf>
    <xf numFmtId="0" fontId="6" fillId="5" borderId="0" xfId="4" applyFont="1" applyFill="1" applyBorder="1"/>
    <xf numFmtId="0" fontId="10" fillId="5" borderId="0" xfId="4" applyFont="1" applyFill="1" applyBorder="1" applyAlignment="1"/>
    <xf numFmtId="0" fontId="6" fillId="5" borderId="0" xfId="13" applyFont="1" applyFill="1" applyBorder="1" applyAlignment="1">
      <alignment horizontal="center" vertical="center"/>
    </xf>
    <xf numFmtId="0" fontId="6" fillId="5" borderId="0" xfId="4" applyFont="1" applyFill="1" applyBorder="1" applyAlignment="1">
      <alignment vertical="center"/>
    </xf>
    <xf numFmtId="0" fontId="18" fillId="5" borderId="0" xfId="13" applyFont="1" applyFill="1" applyBorder="1" applyAlignment="1">
      <alignment horizontal="center" vertical="center" wrapText="1"/>
    </xf>
    <xf numFmtId="0" fontId="10" fillId="5" borderId="0" xfId="9" applyFont="1" applyFill="1" applyBorder="1" applyAlignment="1">
      <alignment horizontal="left" vertical="center" wrapText="1"/>
    </xf>
    <xf numFmtId="0" fontId="10" fillId="12" borderId="0" xfId="4" applyFont="1" applyFill="1" applyBorder="1" applyAlignment="1">
      <alignment horizontal="center" vertical="center" wrapText="1"/>
    </xf>
    <xf numFmtId="0" fontId="6" fillId="12" borderId="0" xfId="4" applyFont="1" applyFill="1" applyBorder="1" applyAlignment="1">
      <alignment horizontal="center" vertical="center" wrapText="1"/>
    </xf>
    <xf numFmtId="0" fontId="10" fillId="16" borderId="0" xfId="4" applyFont="1" applyFill="1" applyBorder="1" applyAlignment="1">
      <alignment horizontal="center" vertical="center"/>
    </xf>
    <xf numFmtId="0" fontId="10" fillId="5" borderId="0" xfId="9" applyFont="1" applyFill="1" applyBorder="1" applyAlignment="1">
      <alignment horizontal="center" vertical="center" wrapText="1"/>
    </xf>
    <xf numFmtId="0" fontId="10" fillId="16" borderId="0" xfId="4" applyFont="1" applyFill="1" applyBorder="1" applyAlignment="1">
      <alignment horizontal="center" vertical="center" wrapText="1"/>
    </xf>
    <xf numFmtId="0" fontId="10" fillId="12" borderId="0" xfId="4" applyFont="1" applyFill="1" applyBorder="1" applyAlignment="1">
      <alignment horizontal="center" vertical="center"/>
    </xf>
    <xf numFmtId="0" fontId="10" fillId="11" borderId="0" xfId="4" applyFont="1" applyFill="1" applyBorder="1" applyAlignment="1">
      <alignment horizontal="center" vertical="center" wrapText="1"/>
    </xf>
    <xf numFmtId="1" fontId="6" fillId="12" borderId="0" xfId="4" applyNumberFormat="1" applyFont="1" applyFill="1" applyBorder="1" applyAlignment="1">
      <alignment horizontal="center" vertical="center" wrapText="1"/>
    </xf>
    <xf numFmtId="0" fontId="10" fillId="5" borderId="0" xfId="5" applyFont="1" applyFill="1" applyBorder="1" applyAlignment="1">
      <alignment horizontal="center" vertical="center" wrapText="1"/>
    </xf>
    <xf numFmtId="0" fontId="10" fillId="9" borderId="0" xfId="5" applyFont="1" applyFill="1" applyBorder="1" applyAlignment="1">
      <alignment horizontal="center" vertical="center" wrapText="1"/>
    </xf>
    <xf numFmtId="0" fontId="7" fillId="6" borderId="0" xfId="4" applyFont="1" applyFill="1" applyBorder="1" applyAlignment="1">
      <alignment horizontal="center" vertical="center" wrapText="1"/>
    </xf>
    <xf numFmtId="0" fontId="6" fillId="5" borderId="0" xfId="4" applyFont="1" applyFill="1" applyBorder="1" applyAlignment="1">
      <alignment horizontal="justify" vertical="center"/>
    </xf>
    <xf numFmtId="168" fontId="10" fillId="12" borderId="0" xfId="4" applyNumberFormat="1" applyFont="1" applyFill="1" applyBorder="1" applyAlignment="1">
      <alignment horizontal="center" vertical="center" wrapText="1"/>
    </xf>
    <xf numFmtId="175" fontId="10" fillId="5" borderId="0" xfId="4" applyNumberFormat="1" applyFont="1" applyFill="1" applyBorder="1" applyAlignment="1">
      <alignment horizontal="center" vertical="center" wrapText="1"/>
    </xf>
    <xf numFmtId="0" fontId="6" fillId="5" borderId="0" xfId="4" applyFont="1" applyFill="1" applyBorder="1" applyAlignment="1">
      <alignment horizontal="center" vertical="center"/>
    </xf>
    <xf numFmtId="0" fontId="6" fillId="5" borderId="0" xfId="4" applyFont="1" applyFill="1" applyBorder="1" applyAlignment="1">
      <alignment vertical="center" wrapText="1"/>
    </xf>
    <xf numFmtId="0" fontId="10" fillId="13" borderId="0" xfId="5" applyFont="1" applyFill="1" applyBorder="1" applyAlignment="1" applyProtection="1">
      <alignment horizontal="center" vertical="center" wrapText="1"/>
    </xf>
    <xf numFmtId="175" fontId="10" fillId="13" borderId="0" xfId="4" applyNumberFormat="1" applyFont="1" applyFill="1" applyBorder="1" applyAlignment="1">
      <alignment horizontal="center" vertical="center" wrapText="1"/>
    </xf>
    <xf numFmtId="0" fontId="10" fillId="5" borderId="0" xfId="4" applyFont="1" applyFill="1" applyBorder="1" applyAlignment="1">
      <alignment horizontal="center" vertical="center"/>
    </xf>
    <xf numFmtId="0" fontId="10" fillId="13" borderId="0" xfId="4" applyFont="1" applyFill="1" applyBorder="1" applyAlignment="1">
      <alignment horizontal="center" vertical="center" wrapText="1"/>
    </xf>
    <xf numFmtId="0" fontId="6" fillId="13" borderId="0" xfId="4" applyFont="1" applyFill="1" applyBorder="1" applyAlignment="1">
      <alignment horizontal="center" vertical="center" wrapText="1"/>
    </xf>
    <xf numFmtId="0" fontId="10" fillId="9" borderId="0" xfId="4" applyFont="1" applyFill="1" applyBorder="1" applyAlignment="1">
      <alignment horizontal="center" vertical="center" wrapText="1"/>
    </xf>
    <xf numFmtId="0" fontId="10" fillId="13" borderId="0" xfId="4" applyFont="1" applyFill="1" applyBorder="1" applyAlignment="1">
      <alignment horizontal="center" vertical="center"/>
    </xf>
    <xf numFmtId="0" fontId="6" fillId="12" borderId="0" xfId="4" applyFont="1" applyFill="1" applyBorder="1" applyAlignment="1">
      <alignment horizontal="left" vertical="center" wrapText="1"/>
    </xf>
    <xf numFmtId="0" fontId="10" fillId="5" borderId="0" xfId="9" applyFont="1" applyFill="1" applyBorder="1" applyAlignment="1">
      <alignment horizontal="center" vertical="center"/>
    </xf>
    <xf numFmtId="0" fontId="10" fillId="5" borderId="0" xfId="4" applyFont="1" applyFill="1" applyBorder="1" applyAlignment="1">
      <alignment horizontal="center" vertical="center" wrapText="1"/>
    </xf>
    <xf numFmtId="0" fontId="10" fillId="9" borderId="0" xfId="4" applyFont="1" applyFill="1" applyBorder="1" applyAlignment="1">
      <alignment horizontal="left" vertical="center" wrapText="1"/>
    </xf>
    <xf numFmtId="0" fontId="10" fillId="11" borderId="0" xfId="4" applyFont="1" applyFill="1" applyBorder="1" applyAlignment="1">
      <alignment horizontal="left" vertical="center" wrapText="1"/>
    </xf>
    <xf numFmtId="0" fontId="8" fillId="5" borderId="0" xfId="4" applyFont="1" applyFill="1" applyBorder="1"/>
    <xf numFmtId="0" fontId="12" fillId="12" borderId="0" xfId="4" applyFont="1" applyFill="1" applyBorder="1" applyAlignment="1">
      <alignment horizontal="left" vertical="center" wrapText="1"/>
    </xf>
    <xf numFmtId="0" fontId="10" fillId="11" borderId="0" xfId="4" applyFont="1" applyFill="1" applyBorder="1" applyAlignment="1">
      <alignment horizontal="center" vertical="center"/>
    </xf>
    <xf numFmtId="49" fontId="10" fillId="11" borderId="0" xfId="5" applyNumberFormat="1" applyFont="1" applyFill="1" applyBorder="1" applyAlignment="1">
      <alignment horizontal="center" vertical="center" wrapText="1"/>
    </xf>
    <xf numFmtId="175" fontId="10" fillId="11" borderId="0" xfId="4" applyNumberFormat="1" applyFont="1" applyFill="1" applyBorder="1" applyAlignment="1">
      <alignment horizontal="center" vertical="center" wrapText="1"/>
    </xf>
    <xf numFmtId="0" fontId="12" fillId="9" borderId="0" xfId="4" applyFont="1" applyFill="1" applyBorder="1" applyAlignment="1">
      <alignment horizontal="left" vertical="center" wrapText="1"/>
    </xf>
    <xf numFmtId="49" fontId="10" fillId="5" borderId="0" xfId="4" applyNumberFormat="1" applyFont="1" applyFill="1" applyBorder="1" applyAlignment="1">
      <alignment horizontal="center" vertical="center" wrapText="1"/>
    </xf>
    <xf numFmtId="175" fontId="12" fillId="9" borderId="0" xfId="4" applyNumberFormat="1" applyFont="1" applyFill="1" applyBorder="1" applyAlignment="1">
      <alignment horizontal="center" vertical="center"/>
    </xf>
    <xf numFmtId="0" fontId="12" fillId="9" borderId="0" xfId="4" applyFont="1" applyFill="1" applyBorder="1" applyAlignment="1">
      <alignment horizontal="center" vertical="center"/>
    </xf>
    <xf numFmtId="49" fontId="10" fillId="9" borderId="0" xfId="5" applyNumberFormat="1" applyFont="1" applyFill="1" applyBorder="1" applyAlignment="1">
      <alignment horizontal="center" vertical="center" wrapText="1"/>
    </xf>
    <xf numFmtId="0" fontId="10" fillId="9" borderId="0" xfId="4" applyFont="1" applyFill="1" applyBorder="1" applyAlignment="1">
      <alignment horizontal="center" vertical="center"/>
    </xf>
    <xf numFmtId="0" fontId="12" fillId="9" borderId="0" xfId="4" applyFont="1" applyFill="1" applyBorder="1" applyAlignment="1">
      <alignment horizontal="center" vertical="center" wrapText="1"/>
    </xf>
    <xf numFmtId="0" fontId="12" fillId="9" borderId="0" xfId="5" applyFont="1" applyFill="1" applyBorder="1" applyAlignment="1">
      <alignment horizontal="center" vertical="center"/>
    </xf>
    <xf numFmtId="0" fontId="6" fillId="5" borderId="0" xfId="4" applyFont="1" applyFill="1" applyBorder="1" applyAlignment="1">
      <alignment wrapText="1"/>
    </xf>
    <xf numFmtId="49" fontId="7" fillId="15" borderId="0" xfId="4" applyNumberFormat="1" applyFont="1" applyFill="1" applyBorder="1" applyAlignment="1">
      <alignment horizontal="center" vertical="center" wrapText="1"/>
    </xf>
    <xf numFmtId="175" fontId="10" fillId="9" borderId="0" xfId="4" applyNumberFormat="1" applyFont="1" applyFill="1" applyBorder="1" applyAlignment="1">
      <alignment horizontal="center" vertical="center" wrapText="1"/>
    </xf>
    <xf numFmtId="178" fontId="10" fillId="9" borderId="0" xfId="4" applyNumberFormat="1" applyFont="1" applyFill="1" applyBorder="1" applyAlignment="1">
      <alignment horizontal="left" vertical="center"/>
    </xf>
    <xf numFmtId="175" fontId="10" fillId="9" borderId="0" xfId="4" applyNumberFormat="1" applyFont="1" applyFill="1" applyBorder="1" applyAlignment="1">
      <alignment horizontal="center" vertical="center"/>
    </xf>
    <xf numFmtId="0" fontId="10" fillId="9" borderId="0" xfId="5" applyFont="1" applyFill="1" applyBorder="1" applyAlignment="1">
      <alignment horizontal="center" vertical="center"/>
    </xf>
    <xf numFmtId="0" fontId="10" fillId="5" borderId="0" xfId="4" applyFont="1" applyFill="1" applyBorder="1" applyAlignment="1">
      <alignment horizontal="left" vertical="center" wrapText="1"/>
    </xf>
    <xf numFmtId="177" fontId="10" fillId="14" borderId="0" xfId="4" applyNumberFormat="1" applyFont="1" applyFill="1" applyBorder="1" applyAlignment="1">
      <alignment horizontal="center" vertical="center" wrapText="1"/>
    </xf>
    <xf numFmtId="0" fontId="10" fillId="5" borderId="0" xfId="8" applyFont="1" applyFill="1" applyBorder="1" applyAlignment="1">
      <alignment horizontal="center" vertical="center" wrapText="1"/>
    </xf>
    <xf numFmtId="168" fontId="10" fillId="14" borderId="0" xfId="4" applyNumberFormat="1" applyFont="1" applyFill="1" applyBorder="1" applyAlignment="1">
      <alignment horizontal="left" vertical="center" wrapText="1"/>
    </xf>
    <xf numFmtId="0" fontId="10" fillId="14" borderId="0" xfId="4" applyFont="1" applyFill="1" applyBorder="1" applyAlignment="1">
      <alignment horizontal="center" vertical="center"/>
    </xf>
    <xf numFmtId="0" fontId="10" fillId="14" borderId="0" xfId="4" applyFont="1" applyFill="1" applyBorder="1" applyAlignment="1">
      <alignment horizontal="center" vertical="center" wrapText="1"/>
    </xf>
    <xf numFmtId="0" fontId="10" fillId="12" borderId="0" xfId="4" applyFont="1" applyFill="1" applyBorder="1" applyAlignment="1">
      <alignment horizontal="left" vertical="center" wrapText="1"/>
    </xf>
    <xf numFmtId="0" fontId="17" fillId="5" borderId="0" xfId="4" applyFont="1" applyFill="1" applyBorder="1" applyAlignment="1">
      <alignment wrapText="1"/>
    </xf>
    <xf numFmtId="1" fontId="6" fillId="13" borderId="0" xfId="4" applyNumberFormat="1" applyFont="1" applyFill="1" applyBorder="1" applyAlignment="1">
      <alignment horizontal="center" vertical="center" wrapText="1"/>
    </xf>
    <xf numFmtId="172" fontId="10" fillId="5" borderId="0" xfId="4" applyNumberFormat="1" applyFont="1" applyFill="1" applyBorder="1" applyAlignment="1">
      <alignment horizontal="left" vertical="center"/>
    </xf>
    <xf numFmtId="0" fontId="16" fillId="12" borderId="0" xfId="4" applyFont="1" applyFill="1" applyBorder="1" applyAlignment="1">
      <alignment horizontal="left" vertical="center" wrapText="1"/>
    </xf>
    <xf numFmtId="0" fontId="10" fillId="13" borderId="0" xfId="4" applyFont="1" applyFill="1" applyBorder="1" applyAlignment="1">
      <alignment horizontal="left" vertical="center" wrapText="1"/>
    </xf>
    <xf numFmtId="0" fontId="7" fillId="5" borderId="0" xfId="4" applyFont="1" applyFill="1" applyBorder="1" applyAlignment="1">
      <alignment horizontal="center" vertical="center" wrapText="1"/>
    </xf>
    <xf numFmtId="174" fontId="10" fillId="5" borderId="0" xfId="4" applyNumberFormat="1" applyFont="1" applyFill="1" applyBorder="1" applyAlignment="1">
      <alignment vertical="center"/>
    </xf>
    <xf numFmtId="170" fontId="10" fillId="5" borderId="0" xfId="4" applyNumberFormat="1" applyFont="1" applyFill="1" applyBorder="1" applyAlignment="1">
      <alignment vertical="center"/>
    </xf>
    <xf numFmtId="174" fontId="6" fillId="5" borderId="0" xfId="4" applyNumberFormat="1" applyFont="1" applyFill="1" applyBorder="1" applyAlignment="1">
      <alignment vertical="center" wrapText="1"/>
    </xf>
    <xf numFmtId="168" fontId="6" fillId="12" borderId="0" xfId="4" applyNumberFormat="1" applyFont="1" applyFill="1" applyBorder="1" applyAlignment="1">
      <alignment horizontal="center" vertical="center" wrapText="1"/>
    </xf>
    <xf numFmtId="0" fontId="15" fillId="5" borderId="0" xfId="4" applyFont="1" applyFill="1" applyBorder="1" applyAlignment="1">
      <alignment horizontal="center"/>
    </xf>
    <xf numFmtId="0" fontId="13" fillId="5" borderId="0" xfId="9" applyFont="1" applyFill="1" applyBorder="1" applyAlignment="1">
      <alignment vertical="center" wrapText="1"/>
    </xf>
    <xf numFmtId="0" fontId="13" fillId="5" borderId="0" xfId="9" applyFont="1" applyFill="1" applyBorder="1" applyAlignment="1">
      <alignment vertical="center"/>
    </xf>
    <xf numFmtId="174" fontId="10" fillId="5" borderId="0" xfId="9" applyNumberFormat="1" applyFont="1" applyFill="1" applyBorder="1" applyAlignment="1">
      <alignment horizontal="center" vertical="center"/>
    </xf>
    <xf numFmtId="0" fontId="14" fillId="5" borderId="0" xfId="9" applyFont="1" applyFill="1" applyBorder="1" applyAlignment="1">
      <alignment vertical="center"/>
    </xf>
    <xf numFmtId="49" fontId="10" fillId="5" borderId="0" xfId="5" applyNumberFormat="1" applyFont="1" applyFill="1" applyBorder="1" applyAlignment="1">
      <alignment horizontal="center" vertical="center" wrapText="1"/>
    </xf>
    <xf numFmtId="0" fontId="10" fillId="10" borderId="0" xfId="4" applyFont="1" applyFill="1" applyBorder="1" applyAlignment="1">
      <alignment horizontal="center" vertical="center" wrapText="1"/>
    </xf>
    <xf numFmtId="168" fontId="10" fillId="9" borderId="0" xfId="4" applyNumberFormat="1" applyFont="1" applyFill="1" applyBorder="1" applyAlignment="1">
      <alignment horizontal="left" vertical="center" wrapText="1"/>
    </xf>
    <xf numFmtId="0" fontId="6" fillId="13" borderId="0" xfId="4" applyFont="1" applyFill="1" applyBorder="1"/>
    <xf numFmtId="170" fontId="10" fillId="9" borderId="0" xfId="7" applyNumberFormat="1" applyFont="1" applyFill="1" applyBorder="1" applyAlignment="1">
      <alignment vertical="center"/>
    </xf>
    <xf numFmtId="0" fontId="10" fillId="9" borderId="0" xfId="8" applyFont="1" applyFill="1" applyBorder="1" applyAlignment="1">
      <alignment horizontal="center" vertical="center" wrapText="1"/>
    </xf>
    <xf numFmtId="49" fontId="10" fillId="11" borderId="0" xfId="4" applyNumberFormat="1" applyFont="1" applyFill="1" applyBorder="1" applyAlignment="1">
      <alignment horizontal="center" vertical="center"/>
    </xf>
    <xf numFmtId="0" fontId="6" fillId="12" borderId="0" xfId="7" applyFont="1" applyFill="1" applyBorder="1" applyAlignment="1">
      <alignment horizontal="center" vertical="center" wrapText="1"/>
    </xf>
    <xf numFmtId="49" fontId="10" fillId="11" borderId="0" xfId="4" applyNumberFormat="1" applyFont="1" applyFill="1" applyBorder="1" applyAlignment="1">
      <alignment horizontal="center" vertical="center" wrapText="1"/>
    </xf>
    <xf numFmtId="175" fontId="10" fillId="11" borderId="0" xfId="4" applyNumberFormat="1" applyFont="1" applyFill="1" applyBorder="1" applyAlignment="1">
      <alignment horizontal="center" vertical="center"/>
    </xf>
    <xf numFmtId="0" fontId="10" fillId="11" borderId="0" xfId="5" applyFont="1" applyFill="1" applyBorder="1" applyAlignment="1">
      <alignment horizontal="center" vertical="center"/>
    </xf>
    <xf numFmtId="175" fontId="10" fillId="16" borderId="0" xfId="4" applyNumberFormat="1" applyFont="1" applyFill="1" applyBorder="1" applyAlignment="1">
      <alignment horizontal="center" vertical="center" wrapText="1"/>
    </xf>
    <xf numFmtId="175" fontId="10" fillId="16" borderId="0" xfId="4" applyNumberFormat="1" applyFont="1" applyFill="1" applyBorder="1" applyAlignment="1">
      <alignment horizontal="center" vertical="center"/>
    </xf>
    <xf numFmtId="0" fontId="10" fillId="12" borderId="0" xfId="4" applyFont="1" applyFill="1" applyBorder="1" applyAlignment="1">
      <alignment horizontal="left" vertical="center"/>
    </xf>
    <xf numFmtId="49" fontId="10" fillId="12" borderId="0" xfId="5" applyNumberFormat="1" applyFont="1" applyFill="1" applyBorder="1" applyAlignment="1">
      <alignment horizontal="center" vertical="center" wrapText="1"/>
    </xf>
    <xf numFmtId="180" fontId="10" fillId="13" borderId="0" xfId="4" applyNumberFormat="1" applyFont="1" applyFill="1" applyBorder="1" applyAlignment="1">
      <alignment horizontal="center" vertical="center" wrapText="1"/>
    </xf>
    <xf numFmtId="180" fontId="10" fillId="13" borderId="0" xfId="4" applyNumberFormat="1" applyFont="1" applyFill="1" applyBorder="1" applyAlignment="1">
      <alignment horizontal="left" vertical="center" wrapText="1"/>
    </xf>
    <xf numFmtId="49" fontId="10" fillId="9" borderId="0" xfId="4" applyNumberFormat="1" applyFont="1" applyFill="1" applyBorder="1" applyAlignment="1">
      <alignment horizontal="center" vertical="center" wrapText="1"/>
    </xf>
    <xf numFmtId="178" fontId="10" fillId="11" borderId="0" xfId="4" applyNumberFormat="1" applyFont="1" applyFill="1" applyBorder="1" applyAlignment="1">
      <alignment horizontal="center" vertical="center" wrapText="1"/>
    </xf>
    <xf numFmtId="178" fontId="10" fillId="11" borderId="0" xfId="4" applyNumberFormat="1" applyFont="1" applyFill="1" applyBorder="1" applyAlignment="1">
      <alignment horizontal="center" vertical="center"/>
    </xf>
    <xf numFmtId="0" fontId="22" fillId="16" borderId="0" xfId="4" applyFont="1" applyFill="1" applyBorder="1" applyAlignment="1">
      <alignment horizontal="center" vertical="center" wrapText="1"/>
    </xf>
    <xf numFmtId="178" fontId="10" fillId="9" borderId="0" xfId="4" applyNumberFormat="1" applyFont="1" applyFill="1" applyBorder="1" applyAlignment="1">
      <alignment horizontal="center" vertical="center"/>
    </xf>
    <xf numFmtId="0" fontId="10" fillId="14" borderId="0" xfId="4" applyFont="1" applyFill="1" applyBorder="1" applyAlignment="1">
      <alignment horizontal="left" vertical="center" wrapText="1"/>
    </xf>
    <xf numFmtId="0" fontId="6" fillId="9" borderId="0" xfId="7" applyFont="1" applyFill="1" applyBorder="1" applyAlignment="1">
      <alignment horizontal="center" vertical="center" wrapText="1"/>
    </xf>
    <xf numFmtId="0" fontId="10" fillId="9" borderId="0" xfId="4" applyFont="1" applyFill="1" applyBorder="1" applyAlignment="1">
      <alignment horizontal="left" vertical="center"/>
    </xf>
    <xf numFmtId="0" fontId="8" fillId="5" borderId="0" xfId="4" applyFont="1" applyFill="1" applyBorder="1" applyAlignment="1">
      <alignment wrapText="1"/>
    </xf>
    <xf numFmtId="168" fontId="10" fillId="12" borderId="0" xfId="6" applyNumberFormat="1" applyFont="1" applyFill="1" applyBorder="1" applyAlignment="1" applyProtection="1">
      <alignment horizontal="left" vertical="center"/>
    </xf>
    <xf numFmtId="169" fontId="10" fillId="16" borderId="0" xfId="6" applyFont="1" applyFill="1" applyBorder="1" applyAlignment="1" applyProtection="1">
      <alignment horizontal="center" vertical="center" wrapText="1"/>
    </xf>
    <xf numFmtId="175" fontId="10" fillId="5" borderId="1" xfId="4" applyNumberFormat="1" applyFont="1" applyFill="1" applyBorder="1" applyAlignment="1">
      <alignment horizontal="center" vertical="center" wrapText="1"/>
    </xf>
    <xf numFmtId="49" fontId="10" fillId="5" borderId="1" xfId="12" applyNumberFormat="1" applyFont="1" applyFill="1" applyBorder="1" applyAlignment="1" applyProtection="1">
      <alignment horizontal="center" vertical="center"/>
    </xf>
    <xf numFmtId="169" fontId="10" fillId="5" borderId="1" xfId="6" applyFont="1" applyFill="1" applyBorder="1" applyAlignment="1" applyProtection="1">
      <alignment horizontal="center" vertical="center"/>
    </xf>
    <xf numFmtId="49" fontId="10" fillId="5" borderId="1" xfId="4" applyNumberFormat="1" applyFont="1" applyFill="1" applyBorder="1" applyAlignment="1">
      <alignment horizontal="center" vertical="center" wrapText="1"/>
    </xf>
    <xf numFmtId="0" fontId="7" fillId="5" borderId="1" xfId="4" applyFont="1" applyFill="1" applyBorder="1" applyAlignment="1">
      <alignment horizontal="center" vertical="center" wrapText="1"/>
    </xf>
    <xf numFmtId="0" fontId="27" fillId="8" borderId="1" xfId="4" applyFont="1" applyFill="1" applyBorder="1" applyAlignment="1">
      <alignment horizontal="center" vertical="center" wrapText="1"/>
    </xf>
    <xf numFmtId="0" fontId="7" fillId="7" borderId="1" xfId="4" applyFont="1" applyFill="1" applyBorder="1" applyAlignment="1">
      <alignment horizontal="center" vertical="center" wrapText="1"/>
    </xf>
    <xf numFmtId="169" fontId="10" fillId="9" borderId="1" xfId="6" applyFont="1" applyFill="1" applyBorder="1" applyAlignment="1" applyProtection="1">
      <alignment horizontal="center" vertical="center"/>
    </xf>
    <xf numFmtId="169" fontId="6" fillId="5" borderId="1" xfId="6" applyFont="1" applyFill="1" applyBorder="1" applyAlignment="1">
      <alignment vertical="center"/>
    </xf>
    <xf numFmtId="49" fontId="10" fillId="9" borderId="1" xfId="12" applyNumberFormat="1" applyFont="1" applyFill="1" applyBorder="1" applyAlignment="1" applyProtection="1">
      <alignment horizontal="center" vertical="center"/>
    </xf>
    <xf numFmtId="49" fontId="10" fillId="9" borderId="1" xfId="4" applyNumberFormat="1" applyFont="1" applyFill="1" applyBorder="1" applyAlignment="1">
      <alignment horizontal="center" vertical="center" wrapText="1"/>
    </xf>
    <xf numFmtId="49" fontId="7" fillId="5" borderId="1" xfId="4" applyNumberFormat="1" applyFont="1" applyFill="1" applyBorder="1" applyAlignment="1">
      <alignment horizontal="center" vertical="center" wrapText="1"/>
    </xf>
    <xf numFmtId="0" fontId="8" fillId="5" borderId="2" xfId="4" applyFont="1" applyFill="1" applyBorder="1"/>
    <xf numFmtId="0" fontId="8" fillId="5" borderId="12" xfId="4" applyFont="1" applyFill="1" applyBorder="1"/>
    <xf numFmtId="0" fontId="7" fillId="5" borderId="12" xfId="4" applyFont="1" applyFill="1" applyBorder="1" applyAlignment="1">
      <alignment horizontal="center" vertical="center" wrapText="1"/>
    </xf>
    <xf numFmtId="0" fontId="12" fillId="12" borderId="1" xfId="4" applyFont="1" applyFill="1" applyBorder="1" applyAlignment="1">
      <alignment horizontal="left" vertical="center" wrapText="1"/>
    </xf>
    <xf numFmtId="169" fontId="6" fillId="5" borderId="1" xfId="4" applyNumberFormat="1" applyFont="1" applyFill="1" applyBorder="1" applyAlignment="1">
      <alignment vertical="center"/>
    </xf>
    <xf numFmtId="168" fontId="10" fillId="10" borderId="1" xfId="6" applyNumberFormat="1" applyFont="1" applyFill="1" applyBorder="1" applyAlignment="1" applyProtection="1">
      <alignment horizontal="center" vertical="center"/>
    </xf>
    <xf numFmtId="173" fontId="10" fillId="9" borderId="1" xfId="6" applyNumberFormat="1" applyFont="1" applyFill="1" applyBorder="1" applyAlignment="1" applyProtection="1">
      <alignment horizontal="center" vertical="center"/>
    </xf>
    <xf numFmtId="169" fontId="4" fillId="5" borderId="1" xfId="6" applyFill="1" applyBorder="1" applyAlignment="1" applyProtection="1">
      <alignment vertical="center"/>
    </xf>
    <xf numFmtId="3" fontId="10" fillId="12" borderId="1" xfId="6" applyNumberFormat="1" applyFont="1" applyFill="1" applyBorder="1" applyAlignment="1" applyProtection="1">
      <alignment horizontal="center" vertical="center" wrapText="1"/>
    </xf>
    <xf numFmtId="0" fontId="10" fillId="16" borderId="1" xfId="4" applyFont="1" applyFill="1" applyBorder="1" applyAlignment="1">
      <alignment horizontal="center" vertical="center" wrapText="1"/>
    </xf>
    <xf numFmtId="4" fontId="10" fillId="9" borderId="1" xfId="6" applyNumberFormat="1" applyFont="1" applyFill="1" applyBorder="1" applyAlignment="1" applyProtection="1">
      <alignment horizontal="center" vertical="center"/>
    </xf>
    <xf numFmtId="0" fontId="7" fillId="5" borderId="2" xfId="4" applyFont="1" applyFill="1" applyBorder="1" applyAlignment="1">
      <alignment horizontal="center" vertical="center" wrapText="1"/>
    </xf>
    <xf numFmtId="49" fontId="10" fillId="9" borderId="1" xfId="6" applyNumberFormat="1" applyFont="1" applyFill="1" applyBorder="1" applyAlignment="1" applyProtection="1">
      <alignment horizontal="center" vertical="center"/>
    </xf>
    <xf numFmtId="169" fontId="10" fillId="16" borderId="1" xfId="6" applyFont="1" applyFill="1" applyBorder="1" applyAlignment="1" applyProtection="1">
      <alignment horizontal="center" vertical="center" wrapText="1"/>
    </xf>
  </cellXfs>
  <cellStyles count="14">
    <cellStyle name="Colore 4" xfId="2" builtinId="41"/>
    <cellStyle name="Colore 6" xfId="3" builtinId="49"/>
    <cellStyle name="Migliaia 2" xfId="12"/>
    <cellStyle name="Normale" xfId="0" builtinId="0"/>
    <cellStyle name="Normale 2" xfId="4"/>
    <cellStyle name="Normale 2 2" xfId="5"/>
    <cellStyle name="Normale 3" xfId="13"/>
    <cellStyle name="Normale 4" xfId="7"/>
    <cellStyle name="Normale 7" xfId="8"/>
    <cellStyle name="Normale 9" xfId="9"/>
    <cellStyle name="Valore valido" xfId="1" builtinId="26"/>
    <cellStyle name="Valuta 2" xfId="6"/>
    <cellStyle name="Valuta 2 6" xfId="11"/>
    <cellStyle name="Valuta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AQ196"/>
  <sheetViews>
    <sheetView tabSelected="1" zoomScale="70" zoomScaleNormal="70" workbookViewId="0">
      <pane ySplit="1" topLeftCell="A2" activePane="bottomLeft" state="frozen"/>
      <selection pane="bottomLeft"/>
    </sheetView>
  </sheetViews>
  <sheetFormatPr defaultColWidth="12.5703125" defaultRowHeight="12.75" x14ac:dyDescent="0.2"/>
  <cols>
    <col min="1" max="1" width="24.140625" style="286" bestFit="1" customWidth="1"/>
    <col min="2" max="2" width="31.42578125" style="286" customWidth="1"/>
    <col min="3" max="3" width="97" style="286" customWidth="1"/>
    <col min="4" max="4" width="18.85546875" style="286" customWidth="1"/>
    <col min="5" max="10" width="18.85546875" style="294" customWidth="1"/>
    <col min="11" max="11" width="13.85546875" style="294" customWidth="1"/>
    <col min="12" max="12" width="11.28515625" style="294" customWidth="1"/>
    <col min="13" max="14" width="18.85546875" style="286" customWidth="1"/>
    <col min="15" max="15" width="18.85546875" style="294" customWidth="1"/>
    <col min="16" max="16" width="9.140625" style="294" customWidth="1"/>
    <col min="17" max="17" width="13.28515625" style="294" customWidth="1"/>
    <col min="18" max="18" width="18.85546875" style="294" customWidth="1"/>
    <col min="19" max="22" width="18.85546875" style="286" customWidth="1"/>
    <col min="23" max="23" width="18.85546875" style="295" customWidth="1"/>
    <col min="24" max="25" width="10.28515625" style="294" customWidth="1"/>
    <col min="26" max="26" width="18.85546875" style="286" customWidth="1"/>
    <col min="27" max="28" width="18.85546875" style="294" customWidth="1"/>
    <col min="29" max="41" width="18.85546875" style="295" customWidth="1"/>
    <col min="42" max="42" width="18.85546875" style="296" customWidth="1"/>
    <col min="43" max="43" width="30.7109375" style="294" customWidth="1"/>
    <col min="44" max="49" width="18.85546875" style="286" customWidth="1"/>
    <col min="50" max="16384" width="12.5703125" style="286"/>
  </cols>
  <sheetData>
    <row r="1" spans="1:43" s="277" customFormat="1" ht="63.75" x14ac:dyDescent="0.2">
      <c r="A1" s="273" t="s">
        <v>0</v>
      </c>
      <c r="B1" s="273" t="s">
        <v>1</v>
      </c>
      <c r="C1" s="273" t="s">
        <v>2</v>
      </c>
      <c r="D1" s="273" t="s">
        <v>3</v>
      </c>
      <c r="E1" s="274" t="s">
        <v>4</v>
      </c>
      <c r="F1" s="274" t="s">
        <v>5</v>
      </c>
      <c r="G1" s="274" t="s">
        <v>6</v>
      </c>
      <c r="H1" s="274" t="s">
        <v>7</v>
      </c>
      <c r="I1" s="274" t="s">
        <v>8</v>
      </c>
      <c r="J1" s="274" t="s">
        <v>9</v>
      </c>
      <c r="K1" s="274" t="s">
        <v>10</v>
      </c>
      <c r="L1" s="274" t="s">
        <v>11</v>
      </c>
      <c r="M1" s="273" t="s">
        <v>12</v>
      </c>
      <c r="N1" s="273" t="s">
        <v>13</v>
      </c>
      <c r="O1" s="274" t="s">
        <v>14</v>
      </c>
      <c r="P1" s="274" t="s">
        <v>15</v>
      </c>
      <c r="Q1" s="274" t="s">
        <v>16</v>
      </c>
      <c r="R1" s="274" t="s">
        <v>17</v>
      </c>
      <c r="S1" s="273" t="s">
        <v>18</v>
      </c>
      <c r="T1" s="273" t="s">
        <v>19</v>
      </c>
      <c r="U1" s="273" t="s">
        <v>20</v>
      </c>
      <c r="V1" s="273" t="s">
        <v>21</v>
      </c>
      <c r="W1" s="275" t="s">
        <v>22</v>
      </c>
      <c r="X1" s="274" t="s">
        <v>23</v>
      </c>
      <c r="Y1" s="274" t="s">
        <v>24</v>
      </c>
      <c r="Z1" s="273" t="s">
        <v>25</v>
      </c>
      <c r="AA1" s="274" t="s">
        <v>26</v>
      </c>
      <c r="AB1" s="274" t="s">
        <v>27</v>
      </c>
      <c r="AC1" s="276" t="s">
        <v>28</v>
      </c>
      <c r="AD1" s="276" t="s">
        <v>29</v>
      </c>
      <c r="AE1" s="276" t="s">
        <v>30</v>
      </c>
      <c r="AF1" s="276" t="s">
        <v>31</v>
      </c>
      <c r="AG1" s="276" t="s">
        <v>32</v>
      </c>
      <c r="AH1" s="276" t="s">
        <v>33</v>
      </c>
      <c r="AI1" s="276" t="s">
        <v>34</v>
      </c>
      <c r="AJ1" s="276" t="s">
        <v>35</v>
      </c>
      <c r="AK1" s="276" t="s">
        <v>36</v>
      </c>
      <c r="AL1" s="276" t="s">
        <v>37</v>
      </c>
      <c r="AM1" s="276" t="s">
        <v>38</v>
      </c>
      <c r="AN1" s="276" t="s">
        <v>39</v>
      </c>
      <c r="AO1" s="276" t="s">
        <v>40</v>
      </c>
      <c r="AP1" s="276" t="s">
        <v>41</v>
      </c>
      <c r="AQ1" s="274" t="s">
        <v>42</v>
      </c>
    </row>
    <row r="2" spans="1:43" ht="25.5" x14ac:dyDescent="0.2">
      <c r="A2" s="278" t="s">
        <v>43</v>
      </c>
      <c r="B2" s="279" t="s">
        <v>44</v>
      </c>
      <c r="C2" s="279" t="s">
        <v>45</v>
      </c>
      <c r="D2" s="279" t="s">
        <v>46</v>
      </c>
      <c r="E2" s="280">
        <v>12</v>
      </c>
      <c r="F2" s="280" t="s">
        <v>47</v>
      </c>
      <c r="G2" s="280">
        <v>2024</v>
      </c>
      <c r="H2" s="280">
        <v>2024</v>
      </c>
      <c r="I2" s="280">
        <v>0</v>
      </c>
      <c r="J2" s="280" t="s">
        <v>48</v>
      </c>
      <c r="K2" s="281"/>
      <c r="L2" s="280" t="s">
        <v>47</v>
      </c>
      <c r="M2" s="279" t="s">
        <v>49</v>
      </c>
      <c r="N2" s="279" t="s">
        <v>50</v>
      </c>
      <c r="O2" s="280" t="s">
        <v>51</v>
      </c>
      <c r="P2" s="280">
        <v>2</v>
      </c>
      <c r="Q2" s="280" t="s">
        <v>48</v>
      </c>
      <c r="R2" s="280" t="s">
        <v>48</v>
      </c>
      <c r="S2" s="279">
        <v>450250</v>
      </c>
      <c r="T2" s="279">
        <v>450000</v>
      </c>
      <c r="U2" s="279">
        <v>0</v>
      </c>
      <c r="V2" s="279">
        <v>0</v>
      </c>
      <c r="W2" s="282">
        <v>900250</v>
      </c>
      <c r="X2" s="283">
        <v>0.04</v>
      </c>
      <c r="Y2" s="280">
        <v>0</v>
      </c>
      <c r="Z2" s="279" t="s">
        <v>52</v>
      </c>
      <c r="AA2" s="280">
        <v>670501</v>
      </c>
      <c r="AB2" s="280" t="s">
        <v>53</v>
      </c>
      <c r="AC2" s="282">
        <v>225125</v>
      </c>
      <c r="AD2" s="284"/>
      <c r="AE2" s="282">
        <v>180100</v>
      </c>
      <c r="AF2" s="284"/>
      <c r="AG2" s="284"/>
      <c r="AH2" s="282">
        <v>45025</v>
      </c>
      <c r="AI2" s="284"/>
      <c r="AJ2" s="284"/>
      <c r="AK2" s="284"/>
      <c r="AL2" s="284"/>
      <c r="AM2" s="284"/>
      <c r="AN2" s="284"/>
      <c r="AO2" s="284"/>
      <c r="AP2" s="285"/>
      <c r="AQ2" s="280" t="s">
        <v>54</v>
      </c>
    </row>
    <row r="3" spans="1:43" ht="25.5" x14ac:dyDescent="0.2">
      <c r="A3" s="278" t="s">
        <v>43</v>
      </c>
      <c r="B3" s="279" t="s">
        <v>44</v>
      </c>
      <c r="C3" s="279" t="s">
        <v>55</v>
      </c>
      <c r="D3" s="279" t="s">
        <v>56</v>
      </c>
      <c r="E3" s="280">
        <v>12</v>
      </c>
      <c r="F3" s="280" t="s">
        <v>47</v>
      </c>
      <c r="G3" s="280">
        <v>2024</v>
      </c>
      <c r="H3" s="280">
        <v>2024</v>
      </c>
      <c r="I3" s="280">
        <v>0</v>
      </c>
      <c r="J3" s="280" t="s">
        <v>48</v>
      </c>
      <c r="K3" s="281"/>
      <c r="L3" s="280" t="s">
        <v>47</v>
      </c>
      <c r="M3" s="279" t="s">
        <v>49</v>
      </c>
      <c r="N3" s="279" t="s">
        <v>50</v>
      </c>
      <c r="O3" s="280">
        <v>33190000</v>
      </c>
      <c r="P3" s="280">
        <v>2</v>
      </c>
      <c r="Q3" s="280" t="s">
        <v>48</v>
      </c>
      <c r="R3" s="280" t="s">
        <v>48</v>
      </c>
      <c r="S3" s="279">
        <v>460250</v>
      </c>
      <c r="T3" s="279">
        <v>460000</v>
      </c>
      <c r="U3" s="279">
        <v>0</v>
      </c>
      <c r="V3" s="279">
        <v>0</v>
      </c>
      <c r="W3" s="282">
        <v>920250</v>
      </c>
      <c r="X3" s="283">
        <v>0.22</v>
      </c>
      <c r="Y3" s="280">
        <v>0</v>
      </c>
      <c r="Z3" s="279" t="s">
        <v>52</v>
      </c>
      <c r="AA3" s="280">
        <v>670501</v>
      </c>
      <c r="AB3" s="280" t="s">
        <v>53</v>
      </c>
      <c r="AC3" s="282">
        <v>230125</v>
      </c>
      <c r="AD3" s="284"/>
      <c r="AE3" s="282">
        <v>138075</v>
      </c>
      <c r="AF3" s="284"/>
      <c r="AG3" s="284"/>
      <c r="AH3" s="287" t="s">
        <v>57</v>
      </c>
      <c r="AI3" s="282" t="s">
        <v>58</v>
      </c>
      <c r="AJ3" s="284"/>
      <c r="AK3" s="284"/>
      <c r="AL3" s="284"/>
      <c r="AM3" s="284"/>
      <c r="AN3" s="284"/>
      <c r="AO3" s="284"/>
      <c r="AP3" s="285"/>
      <c r="AQ3" s="280" t="s">
        <v>54</v>
      </c>
    </row>
    <row r="4" spans="1:43" ht="25.5" x14ac:dyDescent="0.2">
      <c r="A4" s="278" t="s">
        <v>43</v>
      </c>
      <c r="B4" s="279" t="s">
        <v>44</v>
      </c>
      <c r="C4" s="279" t="s">
        <v>59</v>
      </c>
      <c r="D4" s="279" t="s">
        <v>56</v>
      </c>
      <c r="E4" s="280">
        <v>12</v>
      </c>
      <c r="F4" s="280" t="s">
        <v>47</v>
      </c>
      <c r="G4" s="280">
        <v>2024</v>
      </c>
      <c r="H4" s="280">
        <v>2024</v>
      </c>
      <c r="I4" s="280">
        <v>0</v>
      </c>
      <c r="J4" s="280" t="s">
        <v>48</v>
      </c>
      <c r="K4" s="281"/>
      <c r="L4" s="280" t="s">
        <v>47</v>
      </c>
      <c r="M4" s="279" t="s">
        <v>49</v>
      </c>
      <c r="N4" s="279" t="s">
        <v>50</v>
      </c>
      <c r="O4" s="280">
        <v>33141411</v>
      </c>
      <c r="P4" s="280">
        <v>3</v>
      </c>
      <c r="Q4" s="280" t="s">
        <v>48</v>
      </c>
      <c r="R4" s="280" t="s">
        <v>48</v>
      </c>
      <c r="S4" s="279">
        <v>250000</v>
      </c>
      <c r="T4" s="279">
        <v>0</v>
      </c>
      <c r="U4" s="279">
        <v>0</v>
      </c>
      <c r="V4" s="279">
        <v>0</v>
      </c>
      <c r="W4" s="282">
        <v>250000</v>
      </c>
      <c r="X4" s="283">
        <v>0.22</v>
      </c>
      <c r="Y4" s="280">
        <v>0</v>
      </c>
      <c r="Z4" s="279" t="s">
        <v>52</v>
      </c>
      <c r="AA4" s="280">
        <v>670501</v>
      </c>
      <c r="AB4" s="280" t="s">
        <v>53</v>
      </c>
      <c r="AC4" s="282">
        <v>31556.29</v>
      </c>
      <c r="AD4" s="287" t="s">
        <v>60</v>
      </c>
      <c r="AE4" s="282">
        <v>55695.35</v>
      </c>
      <c r="AF4" s="287" t="s">
        <v>61</v>
      </c>
      <c r="AG4" s="287" t="s">
        <v>62</v>
      </c>
      <c r="AH4" s="287" t="s">
        <v>63</v>
      </c>
      <c r="AI4" s="287" t="s">
        <v>64</v>
      </c>
      <c r="AJ4" s="287" t="s">
        <v>65</v>
      </c>
      <c r="AK4" s="284"/>
      <c r="AL4" s="284"/>
      <c r="AM4" s="284"/>
      <c r="AN4" s="284"/>
      <c r="AO4" s="284"/>
      <c r="AP4" s="285"/>
      <c r="AQ4" s="280" t="s">
        <v>54</v>
      </c>
    </row>
    <row r="5" spans="1:43" x14ac:dyDescent="0.2">
      <c r="A5" s="278" t="s">
        <v>43</v>
      </c>
      <c r="B5" s="279" t="s">
        <v>44</v>
      </c>
      <c r="C5" s="279" t="s">
        <v>66</v>
      </c>
      <c r="D5" s="279" t="s">
        <v>67</v>
      </c>
      <c r="E5" s="280">
        <v>6</v>
      </c>
      <c r="F5" s="280" t="s">
        <v>47</v>
      </c>
      <c r="G5" s="280">
        <v>2024</v>
      </c>
      <c r="H5" s="280">
        <v>2024</v>
      </c>
      <c r="I5" s="280">
        <v>0</v>
      </c>
      <c r="J5" s="280" t="s">
        <v>48</v>
      </c>
      <c r="K5" s="281"/>
      <c r="L5" s="280" t="s">
        <v>47</v>
      </c>
      <c r="M5" s="279" t="s">
        <v>49</v>
      </c>
      <c r="N5" s="279" t="s">
        <v>50</v>
      </c>
      <c r="O5" s="280" t="s">
        <v>68</v>
      </c>
      <c r="P5" s="280">
        <v>1</v>
      </c>
      <c r="Q5" s="280" t="s">
        <v>48</v>
      </c>
      <c r="R5" s="280" t="s">
        <v>48</v>
      </c>
      <c r="S5" s="279">
        <v>600000</v>
      </c>
      <c r="T5" s="279">
        <v>0</v>
      </c>
      <c r="U5" s="279">
        <v>0</v>
      </c>
      <c r="V5" s="279">
        <v>0</v>
      </c>
      <c r="W5" s="282">
        <v>600000</v>
      </c>
      <c r="X5" s="283">
        <v>0.22</v>
      </c>
      <c r="Y5" s="280">
        <v>0</v>
      </c>
      <c r="Z5" s="279" t="s">
        <v>52</v>
      </c>
      <c r="AA5" s="280">
        <v>670501</v>
      </c>
      <c r="AB5" s="280" t="s">
        <v>53</v>
      </c>
      <c r="AC5" s="287" t="s">
        <v>69</v>
      </c>
      <c r="AD5" s="287" t="s">
        <v>70</v>
      </c>
      <c r="AE5" s="287" t="s">
        <v>71</v>
      </c>
      <c r="AF5" s="287" t="s">
        <v>72</v>
      </c>
      <c r="AG5" s="287" t="s">
        <v>73</v>
      </c>
      <c r="AH5" s="287" t="s">
        <v>74</v>
      </c>
      <c r="AI5" s="287" t="s">
        <v>75</v>
      </c>
      <c r="AJ5" s="287" t="s">
        <v>76</v>
      </c>
      <c r="AK5" s="284"/>
      <c r="AL5" s="284"/>
      <c r="AM5" s="284"/>
      <c r="AN5" s="284"/>
      <c r="AO5" s="284"/>
      <c r="AP5" s="285"/>
      <c r="AQ5" s="280" t="s">
        <v>54</v>
      </c>
    </row>
    <row r="6" spans="1:43" ht="25.5" x14ac:dyDescent="0.2">
      <c r="A6" s="278" t="s">
        <v>43</v>
      </c>
      <c r="B6" s="279" t="s">
        <v>44</v>
      </c>
      <c r="C6" s="279" t="s">
        <v>77</v>
      </c>
      <c r="D6" s="279" t="s">
        <v>56</v>
      </c>
      <c r="E6" s="280">
        <v>12</v>
      </c>
      <c r="F6" s="280" t="s">
        <v>47</v>
      </c>
      <c r="G6" s="280">
        <v>2024</v>
      </c>
      <c r="H6" s="280">
        <v>2024</v>
      </c>
      <c r="I6" s="280">
        <v>0</v>
      </c>
      <c r="J6" s="280" t="s">
        <v>48</v>
      </c>
      <c r="K6" s="281"/>
      <c r="L6" s="280" t="s">
        <v>47</v>
      </c>
      <c r="M6" s="279" t="s">
        <v>49</v>
      </c>
      <c r="N6" s="279" t="s">
        <v>50</v>
      </c>
      <c r="O6" s="280">
        <v>33157000</v>
      </c>
      <c r="P6" s="280">
        <v>1</v>
      </c>
      <c r="Q6" s="280" t="s">
        <v>48</v>
      </c>
      <c r="R6" s="280" t="s">
        <v>48</v>
      </c>
      <c r="S6" s="279">
        <v>450000</v>
      </c>
      <c r="T6" s="279">
        <v>0</v>
      </c>
      <c r="U6" s="279">
        <v>0</v>
      </c>
      <c r="V6" s="279">
        <v>0</v>
      </c>
      <c r="W6" s="282">
        <v>450000</v>
      </c>
      <c r="X6" s="283">
        <v>0.04</v>
      </c>
      <c r="Y6" s="280">
        <v>0</v>
      </c>
      <c r="Z6" s="279" t="s">
        <v>52</v>
      </c>
      <c r="AA6" s="280">
        <v>670501</v>
      </c>
      <c r="AB6" s="280" t="s">
        <v>53</v>
      </c>
      <c r="AC6" s="287" t="s">
        <v>78</v>
      </c>
      <c r="AD6" s="287" t="s">
        <v>79</v>
      </c>
      <c r="AE6" s="287" t="s">
        <v>80</v>
      </c>
      <c r="AF6" s="287" t="s">
        <v>81</v>
      </c>
      <c r="AG6" s="287" t="s">
        <v>82</v>
      </c>
      <c r="AH6" s="287" t="s">
        <v>83</v>
      </c>
      <c r="AI6" s="287" t="s">
        <v>84</v>
      </c>
      <c r="AJ6" s="287" t="s">
        <v>85</v>
      </c>
      <c r="AK6" s="284"/>
      <c r="AL6" s="284"/>
      <c r="AM6" s="284"/>
      <c r="AN6" s="284"/>
      <c r="AO6" s="284"/>
      <c r="AP6" s="285"/>
      <c r="AQ6" s="280" t="s">
        <v>54</v>
      </c>
    </row>
    <row r="7" spans="1:43" ht="25.5" x14ac:dyDescent="0.2">
      <c r="A7" s="278" t="s">
        <v>43</v>
      </c>
      <c r="B7" s="279" t="s">
        <v>44</v>
      </c>
      <c r="C7" s="279" t="s">
        <v>86</v>
      </c>
      <c r="D7" s="279" t="s">
        <v>87</v>
      </c>
      <c r="E7" s="280">
        <v>12</v>
      </c>
      <c r="F7" s="280" t="s">
        <v>47</v>
      </c>
      <c r="G7" s="280">
        <v>2024</v>
      </c>
      <c r="H7" s="280">
        <v>2024</v>
      </c>
      <c r="I7" s="280">
        <v>0</v>
      </c>
      <c r="J7" s="280" t="s">
        <v>48</v>
      </c>
      <c r="K7" s="281"/>
      <c r="L7" s="280" t="s">
        <v>48</v>
      </c>
      <c r="M7" s="279" t="s">
        <v>49</v>
      </c>
      <c r="N7" s="279" t="s">
        <v>50</v>
      </c>
      <c r="O7" s="280" t="s">
        <v>88</v>
      </c>
      <c r="P7" s="280">
        <v>1</v>
      </c>
      <c r="Q7" s="280" t="s">
        <v>48</v>
      </c>
      <c r="R7" s="280" t="s">
        <v>48</v>
      </c>
      <c r="S7" s="279">
        <v>250250</v>
      </c>
      <c r="T7" s="279">
        <v>250000</v>
      </c>
      <c r="U7" s="279">
        <v>0</v>
      </c>
      <c r="V7" s="279">
        <v>0</v>
      </c>
      <c r="W7" s="282">
        <v>500250</v>
      </c>
      <c r="X7" s="283">
        <v>0.04</v>
      </c>
      <c r="Y7" s="280">
        <v>0</v>
      </c>
      <c r="Z7" s="279" t="s">
        <v>52</v>
      </c>
      <c r="AA7" s="280">
        <v>670501</v>
      </c>
      <c r="AB7" s="280" t="s">
        <v>53</v>
      </c>
      <c r="AC7" s="284"/>
      <c r="AD7" s="284"/>
      <c r="AE7" s="284"/>
      <c r="AF7" s="284"/>
      <c r="AG7" s="284"/>
      <c r="AH7" s="284"/>
      <c r="AI7" s="282">
        <v>250250</v>
      </c>
      <c r="AJ7" s="284"/>
      <c r="AK7" s="284"/>
      <c r="AL7" s="284"/>
      <c r="AM7" s="284"/>
      <c r="AN7" s="284"/>
      <c r="AO7" s="284"/>
      <c r="AP7" s="285"/>
      <c r="AQ7" s="280" t="s">
        <v>54</v>
      </c>
    </row>
    <row r="8" spans="1:43" ht="25.5" x14ac:dyDescent="0.2">
      <c r="A8" s="278" t="s">
        <v>43</v>
      </c>
      <c r="B8" s="279" t="s">
        <v>44</v>
      </c>
      <c r="C8" s="279" t="s">
        <v>89</v>
      </c>
      <c r="D8" s="279" t="s">
        <v>90</v>
      </c>
      <c r="E8" s="280">
        <v>36</v>
      </c>
      <c r="F8" s="280" t="s">
        <v>47</v>
      </c>
      <c r="G8" s="280">
        <v>2024</v>
      </c>
      <c r="H8" s="280">
        <v>2024</v>
      </c>
      <c r="I8" s="280">
        <v>0</v>
      </c>
      <c r="J8" s="280" t="s">
        <v>48</v>
      </c>
      <c r="K8" s="281"/>
      <c r="L8" s="280" t="s">
        <v>47</v>
      </c>
      <c r="M8" s="279" t="s">
        <v>49</v>
      </c>
      <c r="N8" s="279" t="s">
        <v>50</v>
      </c>
      <c r="O8" s="280" t="s">
        <v>91</v>
      </c>
      <c r="P8" s="280">
        <v>1</v>
      </c>
      <c r="Q8" s="280" t="s">
        <v>48</v>
      </c>
      <c r="R8" s="280" t="s">
        <v>48</v>
      </c>
      <c r="S8" s="279">
        <v>5617515</v>
      </c>
      <c r="T8" s="279">
        <v>5527515</v>
      </c>
      <c r="U8" s="279">
        <v>5527515</v>
      </c>
      <c r="V8" s="279">
        <v>6039000</v>
      </c>
      <c r="W8" s="282">
        <v>22711545</v>
      </c>
      <c r="X8" s="283">
        <v>0.22</v>
      </c>
      <c r="Y8" s="280">
        <v>0</v>
      </c>
      <c r="Z8" s="279" t="s">
        <v>52</v>
      </c>
      <c r="AA8" s="280">
        <v>239787</v>
      </c>
      <c r="AB8" s="280" t="s">
        <v>92</v>
      </c>
      <c r="AC8" s="287" t="s">
        <v>93</v>
      </c>
      <c r="AD8" s="287" t="s">
        <v>94</v>
      </c>
      <c r="AE8" s="287" t="s">
        <v>95</v>
      </c>
      <c r="AF8" s="287" t="s">
        <v>96</v>
      </c>
      <c r="AG8" s="287" t="s">
        <v>97</v>
      </c>
      <c r="AH8" s="287" t="s">
        <v>98</v>
      </c>
      <c r="AI8" s="287" t="s">
        <v>99</v>
      </c>
      <c r="AJ8" s="287" t="s">
        <v>100</v>
      </c>
      <c r="AK8" s="284"/>
      <c r="AL8" s="284"/>
      <c r="AM8" s="284"/>
      <c r="AN8" s="284"/>
      <c r="AO8" s="284"/>
      <c r="AP8" s="285"/>
      <c r="AQ8" s="280" t="s">
        <v>54</v>
      </c>
    </row>
    <row r="9" spans="1:43" ht="25.5" x14ac:dyDescent="0.2">
      <c r="A9" s="278" t="s">
        <v>43</v>
      </c>
      <c r="B9" s="279" t="s">
        <v>44</v>
      </c>
      <c r="C9" s="279" t="s">
        <v>101</v>
      </c>
      <c r="D9" s="279" t="s">
        <v>102</v>
      </c>
      <c r="E9" s="280">
        <v>60</v>
      </c>
      <c r="F9" s="280" t="s">
        <v>47</v>
      </c>
      <c r="G9" s="280">
        <v>2024</v>
      </c>
      <c r="H9" s="280">
        <v>2025</v>
      </c>
      <c r="I9" s="280">
        <v>0</v>
      </c>
      <c r="J9" s="280" t="s">
        <v>48</v>
      </c>
      <c r="K9" s="281"/>
      <c r="L9" s="280" t="s">
        <v>47</v>
      </c>
      <c r="M9" s="279" t="s">
        <v>49</v>
      </c>
      <c r="N9" s="279" t="s">
        <v>50</v>
      </c>
      <c r="O9" s="280" t="s">
        <v>103</v>
      </c>
      <c r="P9" s="280">
        <v>1</v>
      </c>
      <c r="Q9" s="280" t="s">
        <v>48</v>
      </c>
      <c r="R9" s="280" t="s">
        <v>47</v>
      </c>
      <c r="S9" s="279">
        <v>0</v>
      </c>
      <c r="T9" s="279">
        <v>2327767.29</v>
      </c>
      <c r="U9" s="279">
        <v>4633934.58</v>
      </c>
      <c r="V9" s="279">
        <v>18113431.030000001</v>
      </c>
      <c r="W9" s="282">
        <v>25075132.899999999</v>
      </c>
      <c r="X9" s="283">
        <v>0.22</v>
      </c>
      <c r="Y9" s="280">
        <v>0</v>
      </c>
      <c r="Z9" s="279" t="s">
        <v>52</v>
      </c>
      <c r="AA9" s="280">
        <v>670501</v>
      </c>
      <c r="AB9" s="280" t="s">
        <v>53</v>
      </c>
      <c r="AC9" s="284"/>
      <c r="AD9" s="284"/>
      <c r="AE9" s="284"/>
      <c r="AF9" s="284"/>
      <c r="AG9" s="284"/>
      <c r="AH9" s="284"/>
      <c r="AI9" s="284"/>
      <c r="AJ9" s="284"/>
      <c r="AK9" s="284"/>
      <c r="AL9" s="284"/>
      <c r="AM9" s="284"/>
      <c r="AN9" s="284"/>
      <c r="AO9" s="284"/>
      <c r="AP9" s="285"/>
      <c r="AQ9" s="280" t="s">
        <v>54</v>
      </c>
    </row>
    <row r="10" spans="1:43" x14ac:dyDescent="0.2">
      <c r="A10" s="278" t="s">
        <v>43</v>
      </c>
      <c r="B10" s="279" t="s">
        <v>44</v>
      </c>
      <c r="C10" s="279" t="s">
        <v>104</v>
      </c>
      <c r="D10" s="279" t="s">
        <v>102</v>
      </c>
      <c r="E10" s="280">
        <v>48</v>
      </c>
      <c r="F10" s="280" t="s">
        <v>47</v>
      </c>
      <c r="G10" s="280">
        <v>2024</v>
      </c>
      <c r="H10" s="280">
        <v>2025</v>
      </c>
      <c r="I10" s="280">
        <v>0</v>
      </c>
      <c r="J10" s="280" t="s">
        <v>48</v>
      </c>
      <c r="K10" s="281"/>
      <c r="L10" s="280" t="s">
        <v>47</v>
      </c>
      <c r="M10" s="279" t="s">
        <v>49</v>
      </c>
      <c r="N10" s="279" t="s">
        <v>50</v>
      </c>
      <c r="O10" s="280">
        <v>33190000</v>
      </c>
      <c r="P10" s="280">
        <v>2</v>
      </c>
      <c r="Q10" s="280" t="s">
        <v>47</v>
      </c>
      <c r="R10" s="280" t="s">
        <v>47</v>
      </c>
      <c r="S10" s="279">
        <v>0</v>
      </c>
      <c r="T10" s="279">
        <v>272041.31</v>
      </c>
      <c r="U10" s="279">
        <v>261381.31</v>
      </c>
      <c r="V10" s="279">
        <v>843012.63</v>
      </c>
      <c r="W10" s="282">
        <v>1376435.25</v>
      </c>
      <c r="X10" s="283">
        <v>0.22</v>
      </c>
      <c r="Y10" s="280">
        <v>0</v>
      </c>
      <c r="Z10" s="279" t="s">
        <v>52</v>
      </c>
      <c r="AA10" s="280">
        <v>670501</v>
      </c>
      <c r="AB10" s="280" t="s">
        <v>53</v>
      </c>
      <c r="AC10" s="284"/>
      <c r="AD10" s="284"/>
      <c r="AE10" s="284"/>
      <c r="AF10" s="284"/>
      <c r="AG10" s="284"/>
      <c r="AH10" s="284"/>
      <c r="AI10" s="284"/>
      <c r="AJ10" s="284"/>
      <c r="AK10" s="284"/>
      <c r="AL10" s="284"/>
      <c r="AM10" s="284"/>
      <c r="AN10" s="284"/>
      <c r="AO10" s="284"/>
      <c r="AP10" s="285"/>
      <c r="AQ10" s="280" t="s">
        <v>54</v>
      </c>
    </row>
    <row r="11" spans="1:43" x14ac:dyDescent="0.2">
      <c r="A11" s="278" t="s">
        <v>43</v>
      </c>
      <c r="B11" s="279" t="s">
        <v>44</v>
      </c>
      <c r="C11" s="279" t="s">
        <v>105</v>
      </c>
      <c r="D11" s="279" t="s">
        <v>102</v>
      </c>
      <c r="E11" s="280">
        <v>24</v>
      </c>
      <c r="F11" s="280" t="s">
        <v>47</v>
      </c>
      <c r="G11" s="280">
        <v>2024</v>
      </c>
      <c r="H11" s="280">
        <v>2024</v>
      </c>
      <c r="I11" s="280">
        <v>0</v>
      </c>
      <c r="J11" s="280" t="s">
        <v>48</v>
      </c>
      <c r="K11" s="281"/>
      <c r="L11" s="280" t="s">
        <v>47</v>
      </c>
      <c r="M11" s="279" t="s">
        <v>49</v>
      </c>
      <c r="N11" s="279" t="s">
        <v>50</v>
      </c>
      <c r="O11" s="280" t="s">
        <v>106</v>
      </c>
      <c r="P11" s="280">
        <v>1</v>
      </c>
      <c r="Q11" s="280" t="s">
        <v>48</v>
      </c>
      <c r="R11" s="280" t="s">
        <v>48</v>
      </c>
      <c r="S11" s="279">
        <v>463854.81</v>
      </c>
      <c r="T11" s="279">
        <v>856162.5</v>
      </c>
      <c r="U11" s="279">
        <v>1190000</v>
      </c>
      <c r="V11" s="279">
        <v>0</v>
      </c>
      <c r="W11" s="282">
        <v>2510017.31</v>
      </c>
      <c r="X11" s="283">
        <v>0.04</v>
      </c>
      <c r="Y11" s="280">
        <v>0</v>
      </c>
      <c r="Z11" s="279" t="s">
        <v>52</v>
      </c>
      <c r="AA11" s="280">
        <v>226120</v>
      </c>
      <c r="AB11" s="280" t="s">
        <v>107</v>
      </c>
      <c r="AC11" s="284"/>
      <c r="AD11" s="282">
        <v>100000</v>
      </c>
      <c r="AE11" s="282">
        <v>223854.81</v>
      </c>
      <c r="AF11" s="284"/>
      <c r="AG11" s="282">
        <v>80000</v>
      </c>
      <c r="AH11" s="284"/>
      <c r="AI11" s="282">
        <v>60000</v>
      </c>
      <c r="AJ11" s="284"/>
      <c r="AK11" s="284"/>
      <c r="AL11" s="284"/>
      <c r="AM11" s="284"/>
      <c r="AN11" s="284"/>
      <c r="AO11" s="284"/>
      <c r="AP11" s="285"/>
      <c r="AQ11" s="280" t="s">
        <v>54</v>
      </c>
    </row>
    <row r="12" spans="1:43" x14ac:dyDescent="0.2">
      <c r="A12" s="278" t="s">
        <v>43</v>
      </c>
      <c r="B12" s="279" t="s">
        <v>44</v>
      </c>
      <c r="C12" s="279" t="s">
        <v>108</v>
      </c>
      <c r="D12" s="279" t="s">
        <v>109</v>
      </c>
      <c r="E12" s="280">
        <v>36</v>
      </c>
      <c r="F12" s="280" t="s">
        <v>47</v>
      </c>
      <c r="G12" s="280">
        <v>2024</v>
      </c>
      <c r="H12" s="280">
        <v>2025</v>
      </c>
      <c r="I12" s="280">
        <v>0</v>
      </c>
      <c r="J12" s="280" t="s">
        <v>48</v>
      </c>
      <c r="K12" s="281"/>
      <c r="L12" s="280" t="s">
        <v>47</v>
      </c>
      <c r="M12" s="279" t="s">
        <v>49</v>
      </c>
      <c r="N12" s="279" t="s">
        <v>50</v>
      </c>
      <c r="O12" s="280" t="s">
        <v>110</v>
      </c>
      <c r="P12" s="280">
        <v>2</v>
      </c>
      <c r="Q12" s="280" t="s">
        <v>48</v>
      </c>
      <c r="R12" s="280" t="s">
        <v>48</v>
      </c>
      <c r="S12" s="279">
        <v>0</v>
      </c>
      <c r="T12" s="279">
        <v>1055387.6599999999</v>
      </c>
      <c r="U12" s="279">
        <v>1044727.66</v>
      </c>
      <c r="V12" s="279">
        <v>2324097.29</v>
      </c>
      <c r="W12" s="282">
        <v>4424212.5999999996</v>
      </c>
      <c r="X12" s="283">
        <v>0.22</v>
      </c>
      <c r="Y12" s="280">
        <v>0</v>
      </c>
      <c r="Z12" s="279" t="s">
        <v>52</v>
      </c>
      <c r="AA12" s="280">
        <v>670501</v>
      </c>
      <c r="AB12" s="280" t="s">
        <v>53</v>
      </c>
      <c r="AC12" s="284"/>
      <c r="AD12" s="284"/>
      <c r="AE12" s="284"/>
      <c r="AF12" s="284"/>
      <c r="AG12" s="284"/>
      <c r="AH12" s="284"/>
      <c r="AI12" s="284"/>
      <c r="AJ12" s="284"/>
      <c r="AK12" s="284"/>
      <c r="AL12" s="284"/>
      <c r="AM12" s="284"/>
      <c r="AN12" s="284"/>
      <c r="AO12" s="284"/>
      <c r="AP12" s="285"/>
      <c r="AQ12" s="280" t="s">
        <v>54</v>
      </c>
    </row>
    <row r="13" spans="1:43" x14ac:dyDescent="0.2">
      <c r="A13" s="278" t="s">
        <v>43</v>
      </c>
      <c r="B13" s="279" t="s">
        <v>44</v>
      </c>
      <c r="C13" s="279" t="s">
        <v>111</v>
      </c>
      <c r="D13" s="279" t="s">
        <v>109</v>
      </c>
      <c r="E13" s="280">
        <v>24</v>
      </c>
      <c r="F13" s="280" t="s">
        <v>47</v>
      </c>
      <c r="G13" s="280">
        <v>2025</v>
      </c>
      <c r="H13" s="280">
        <v>2025</v>
      </c>
      <c r="I13" s="280">
        <v>0</v>
      </c>
      <c r="J13" s="280" t="s">
        <v>48</v>
      </c>
      <c r="K13" s="281"/>
      <c r="L13" s="280" t="s">
        <v>47</v>
      </c>
      <c r="M13" s="279" t="s">
        <v>49</v>
      </c>
      <c r="N13" s="279" t="s">
        <v>50</v>
      </c>
      <c r="O13" s="280" t="s">
        <v>112</v>
      </c>
      <c r="P13" s="280">
        <v>2</v>
      </c>
      <c r="Q13" s="280" t="s">
        <v>48</v>
      </c>
      <c r="R13" s="280" t="s">
        <v>48</v>
      </c>
      <c r="S13" s="279">
        <v>0</v>
      </c>
      <c r="T13" s="279">
        <v>365999.04</v>
      </c>
      <c r="U13" s="279">
        <v>352537.5</v>
      </c>
      <c r="V13" s="279">
        <v>315000</v>
      </c>
      <c r="W13" s="282">
        <v>1033536.54</v>
      </c>
      <c r="X13" s="283">
        <v>0.04</v>
      </c>
      <c r="Y13" s="280">
        <v>0</v>
      </c>
      <c r="Z13" s="279" t="s">
        <v>52</v>
      </c>
      <c r="AA13" s="280">
        <v>226120</v>
      </c>
      <c r="AB13" s="280" t="s">
        <v>107</v>
      </c>
      <c r="AC13" s="284"/>
      <c r="AD13" s="284"/>
      <c r="AE13" s="284"/>
      <c r="AF13" s="284"/>
      <c r="AG13" s="284"/>
      <c r="AH13" s="284"/>
      <c r="AI13" s="284"/>
      <c r="AJ13" s="284"/>
      <c r="AK13" s="284"/>
      <c r="AL13" s="284"/>
      <c r="AM13" s="284"/>
      <c r="AN13" s="284"/>
      <c r="AO13" s="284"/>
      <c r="AP13" s="285"/>
      <c r="AQ13" s="280" t="s">
        <v>54</v>
      </c>
    </row>
    <row r="14" spans="1:43" x14ac:dyDescent="0.2">
      <c r="A14" s="278" t="s">
        <v>43</v>
      </c>
      <c r="B14" s="279" t="s">
        <v>44</v>
      </c>
      <c r="C14" s="279" t="s">
        <v>113</v>
      </c>
      <c r="D14" s="279" t="s">
        <v>114</v>
      </c>
      <c r="E14" s="280">
        <v>12</v>
      </c>
      <c r="F14" s="280" t="s">
        <v>47</v>
      </c>
      <c r="G14" s="280">
        <v>2024</v>
      </c>
      <c r="H14" s="280">
        <v>2024</v>
      </c>
      <c r="I14" s="280">
        <v>0</v>
      </c>
      <c r="J14" s="280" t="s">
        <v>48</v>
      </c>
      <c r="K14" s="281"/>
      <c r="L14" s="280" t="s">
        <v>47</v>
      </c>
      <c r="M14" s="279" t="s">
        <v>49</v>
      </c>
      <c r="N14" s="279" t="s">
        <v>50</v>
      </c>
      <c r="O14" s="280" t="s">
        <v>91</v>
      </c>
      <c r="P14" s="280">
        <v>2</v>
      </c>
      <c r="Q14" s="280" t="s">
        <v>48</v>
      </c>
      <c r="R14" s="280" t="s">
        <v>48</v>
      </c>
      <c r="S14" s="278" t="s">
        <v>115</v>
      </c>
      <c r="T14" s="279">
        <v>0</v>
      </c>
      <c r="U14" s="279">
        <v>0</v>
      </c>
      <c r="V14" s="279">
        <v>0</v>
      </c>
      <c r="W14" s="287" t="s">
        <v>115</v>
      </c>
      <c r="X14" s="283">
        <v>0.22</v>
      </c>
      <c r="Y14" s="280">
        <v>0</v>
      </c>
      <c r="Z14" s="279" t="s">
        <v>52</v>
      </c>
      <c r="AA14" s="280">
        <v>670501</v>
      </c>
      <c r="AB14" s="280" t="s">
        <v>53</v>
      </c>
      <c r="AC14" s="284"/>
      <c r="AD14" s="284"/>
      <c r="AE14" s="284"/>
      <c r="AF14" s="284"/>
      <c r="AG14" s="284"/>
      <c r="AH14" s="284"/>
      <c r="AI14" s="284"/>
      <c r="AJ14" s="284"/>
      <c r="AK14" s="284"/>
      <c r="AL14" s="284"/>
      <c r="AM14" s="284"/>
      <c r="AN14" s="284"/>
      <c r="AO14" s="284"/>
      <c r="AP14" s="285"/>
      <c r="AQ14" s="280" t="s">
        <v>54</v>
      </c>
    </row>
    <row r="15" spans="1:43" x14ac:dyDescent="0.2">
      <c r="A15" s="278" t="s">
        <v>43</v>
      </c>
      <c r="B15" s="279" t="s">
        <v>44</v>
      </c>
      <c r="C15" s="279" t="s">
        <v>116</v>
      </c>
      <c r="D15" s="279" t="s">
        <v>114</v>
      </c>
      <c r="E15" s="280">
        <v>12</v>
      </c>
      <c r="F15" s="280" t="s">
        <v>47</v>
      </c>
      <c r="G15" s="280">
        <v>2024</v>
      </c>
      <c r="H15" s="280">
        <v>2024</v>
      </c>
      <c r="I15" s="280">
        <v>0</v>
      </c>
      <c r="J15" s="280" t="s">
        <v>48</v>
      </c>
      <c r="K15" s="281"/>
      <c r="L15" s="280" t="s">
        <v>47</v>
      </c>
      <c r="M15" s="279" t="s">
        <v>49</v>
      </c>
      <c r="N15" s="279" t="s">
        <v>50</v>
      </c>
      <c r="O15" s="280" t="s">
        <v>91</v>
      </c>
      <c r="P15" s="280">
        <v>2</v>
      </c>
      <c r="Q15" s="280" t="s">
        <v>48</v>
      </c>
      <c r="R15" s="280" t="s">
        <v>48</v>
      </c>
      <c r="S15" s="278" t="s">
        <v>117</v>
      </c>
      <c r="T15" s="279">
        <v>0</v>
      </c>
      <c r="U15" s="279">
        <v>0</v>
      </c>
      <c r="V15" s="279">
        <v>0</v>
      </c>
      <c r="W15" s="287" t="s">
        <v>117</v>
      </c>
      <c r="X15" s="283">
        <v>0.22</v>
      </c>
      <c r="Y15" s="280">
        <v>0</v>
      </c>
      <c r="Z15" s="279" t="s">
        <v>52</v>
      </c>
      <c r="AA15" s="280">
        <v>670501</v>
      </c>
      <c r="AB15" s="280" t="s">
        <v>53</v>
      </c>
      <c r="AC15" s="284"/>
      <c r="AD15" s="284"/>
      <c r="AE15" s="284"/>
      <c r="AF15" s="284"/>
      <c r="AG15" s="284"/>
      <c r="AH15" s="284"/>
      <c r="AI15" s="284"/>
      <c r="AJ15" s="284"/>
      <c r="AK15" s="284"/>
      <c r="AL15" s="284"/>
      <c r="AM15" s="284"/>
      <c r="AN15" s="284"/>
      <c r="AO15" s="284"/>
      <c r="AP15" s="285"/>
      <c r="AQ15" s="280" t="s">
        <v>54</v>
      </c>
    </row>
    <row r="16" spans="1:43" x14ac:dyDescent="0.2">
      <c r="A16" s="278" t="s">
        <v>43</v>
      </c>
      <c r="B16" s="279" t="s">
        <v>44</v>
      </c>
      <c r="C16" s="279" t="s">
        <v>118</v>
      </c>
      <c r="D16" s="279" t="s">
        <v>114</v>
      </c>
      <c r="E16" s="280">
        <v>12</v>
      </c>
      <c r="F16" s="280" t="s">
        <v>48</v>
      </c>
      <c r="G16" s="280">
        <v>2024</v>
      </c>
      <c r="H16" s="280">
        <v>2024</v>
      </c>
      <c r="I16" s="280">
        <v>0</v>
      </c>
      <c r="J16" s="280" t="s">
        <v>48</v>
      </c>
      <c r="K16" s="281"/>
      <c r="L16" s="280" t="s">
        <v>47</v>
      </c>
      <c r="M16" s="279" t="s">
        <v>49</v>
      </c>
      <c r="N16" s="279" t="s">
        <v>50</v>
      </c>
      <c r="O16" s="280" t="s">
        <v>91</v>
      </c>
      <c r="P16" s="280">
        <v>2</v>
      </c>
      <c r="Q16" s="280" t="s">
        <v>48</v>
      </c>
      <c r="R16" s="280" t="s">
        <v>48</v>
      </c>
      <c r="S16" s="278" t="s">
        <v>119</v>
      </c>
      <c r="T16" s="279">
        <v>0</v>
      </c>
      <c r="U16" s="279">
        <v>0</v>
      </c>
      <c r="V16" s="279">
        <v>0</v>
      </c>
      <c r="W16" s="287" t="s">
        <v>119</v>
      </c>
      <c r="X16" s="283">
        <v>0.22</v>
      </c>
      <c r="Y16" s="280">
        <v>0</v>
      </c>
      <c r="Z16" s="279" t="s">
        <v>52</v>
      </c>
      <c r="AA16" s="280">
        <v>670501</v>
      </c>
      <c r="AB16" s="280" t="s">
        <v>53</v>
      </c>
      <c r="AC16" s="284"/>
      <c r="AD16" s="284"/>
      <c r="AE16" s="284"/>
      <c r="AF16" s="284"/>
      <c r="AG16" s="284"/>
      <c r="AH16" s="284"/>
      <c r="AI16" s="284"/>
      <c r="AJ16" s="284"/>
      <c r="AK16" s="284"/>
      <c r="AL16" s="284"/>
      <c r="AM16" s="284"/>
      <c r="AN16" s="284"/>
      <c r="AO16" s="284"/>
      <c r="AP16" s="285"/>
      <c r="AQ16" s="280" t="s">
        <v>54</v>
      </c>
    </row>
    <row r="17" spans="1:43" x14ac:dyDescent="0.2">
      <c r="A17" s="278" t="s">
        <v>43</v>
      </c>
      <c r="B17" s="279" t="s">
        <v>44</v>
      </c>
      <c r="C17" s="279" t="s">
        <v>120</v>
      </c>
      <c r="D17" s="279" t="s">
        <v>114</v>
      </c>
      <c r="E17" s="280">
        <v>12</v>
      </c>
      <c r="F17" s="280" t="s">
        <v>47</v>
      </c>
      <c r="G17" s="280">
        <v>2024</v>
      </c>
      <c r="H17" s="280">
        <v>2024</v>
      </c>
      <c r="I17" s="280">
        <v>0</v>
      </c>
      <c r="J17" s="280" t="s">
        <v>48</v>
      </c>
      <c r="K17" s="281"/>
      <c r="L17" s="280" t="s">
        <v>47</v>
      </c>
      <c r="M17" s="279" t="s">
        <v>49</v>
      </c>
      <c r="N17" s="279" t="s">
        <v>50</v>
      </c>
      <c r="O17" s="280" t="s">
        <v>91</v>
      </c>
      <c r="P17" s="280">
        <v>2</v>
      </c>
      <c r="Q17" s="280" t="s">
        <v>48</v>
      </c>
      <c r="R17" s="280" t="s">
        <v>48</v>
      </c>
      <c r="S17" s="278" t="s">
        <v>121</v>
      </c>
      <c r="T17" s="279">
        <v>0</v>
      </c>
      <c r="U17" s="279">
        <v>0</v>
      </c>
      <c r="V17" s="279">
        <v>0</v>
      </c>
      <c r="W17" s="287" t="s">
        <v>121</v>
      </c>
      <c r="X17" s="283">
        <v>0.22</v>
      </c>
      <c r="Y17" s="280">
        <v>0</v>
      </c>
      <c r="Z17" s="279" t="s">
        <v>52</v>
      </c>
      <c r="AA17" s="280">
        <v>670501</v>
      </c>
      <c r="AB17" s="280" t="s">
        <v>53</v>
      </c>
      <c r="AC17" s="284"/>
      <c r="AD17" s="284"/>
      <c r="AE17" s="284"/>
      <c r="AF17" s="284"/>
      <c r="AG17" s="284"/>
      <c r="AH17" s="284"/>
      <c r="AI17" s="284"/>
      <c r="AJ17" s="284"/>
      <c r="AK17" s="284"/>
      <c r="AL17" s="284"/>
      <c r="AM17" s="284"/>
      <c r="AN17" s="284"/>
      <c r="AO17" s="284"/>
      <c r="AP17" s="285"/>
      <c r="AQ17" s="280" t="s">
        <v>54</v>
      </c>
    </row>
    <row r="18" spans="1:43" x14ac:dyDescent="0.2">
      <c r="A18" s="278" t="s">
        <v>43</v>
      </c>
      <c r="B18" s="279" t="s">
        <v>44</v>
      </c>
      <c r="C18" s="279" t="s">
        <v>122</v>
      </c>
      <c r="D18" s="279" t="s">
        <v>114</v>
      </c>
      <c r="E18" s="280">
        <v>12</v>
      </c>
      <c r="F18" s="280" t="s">
        <v>47</v>
      </c>
      <c r="G18" s="280">
        <v>2024</v>
      </c>
      <c r="H18" s="280">
        <v>2024</v>
      </c>
      <c r="I18" s="280">
        <v>0</v>
      </c>
      <c r="J18" s="280" t="s">
        <v>48</v>
      </c>
      <c r="K18" s="281"/>
      <c r="L18" s="280" t="s">
        <v>47</v>
      </c>
      <c r="M18" s="279" t="s">
        <v>49</v>
      </c>
      <c r="N18" s="279" t="s">
        <v>50</v>
      </c>
      <c r="O18" s="280" t="s">
        <v>91</v>
      </c>
      <c r="P18" s="280">
        <v>2</v>
      </c>
      <c r="Q18" s="280" t="s">
        <v>48</v>
      </c>
      <c r="R18" s="280" t="s">
        <v>48</v>
      </c>
      <c r="S18" s="278" t="s">
        <v>123</v>
      </c>
      <c r="T18" s="279">
        <v>0</v>
      </c>
      <c r="U18" s="279">
        <v>0</v>
      </c>
      <c r="V18" s="279">
        <v>0</v>
      </c>
      <c r="W18" s="287" t="s">
        <v>123</v>
      </c>
      <c r="X18" s="283">
        <v>0.22</v>
      </c>
      <c r="Y18" s="280">
        <v>0</v>
      </c>
      <c r="Z18" s="279" t="s">
        <v>52</v>
      </c>
      <c r="AA18" s="280">
        <v>670501</v>
      </c>
      <c r="AB18" s="280" t="s">
        <v>53</v>
      </c>
      <c r="AC18" s="284"/>
      <c r="AD18" s="284"/>
      <c r="AE18" s="284"/>
      <c r="AF18" s="284"/>
      <c r="AG18" s="284"/>
      <c r="AH18" s="284"/>
      <c r="AI18" s="284"/>
      <c r="AJ18" s="284"/>
      <c r="AK18" s="284"/>
      <c r="AL18" s="284"/>
      <c r="AM18" s="284"/>
      <c r="AN18" s="284"/>
      <c r="AO18" s="284"/>
      <c r="AP18" s="285"/>
      <c r="AQ18" s="280" t="s">
        <v>54</v>
      </c>
    </row>
    <row r="19" spans="1:43" x14ac:dyDescent="0.2">
      <c r="A19" s="278" t="s">
        <v>43</v>
      </c>
      <c r="B19" s="279" t="s">
        <v>44</v>
      </c>
      <c r="C19" s="279" t="s">
        <v>124</v>
      </c>
      <c r="D19" s="279" t="s">
        <v>114</v>
      </c>
      <c r="E19" s="280">
        <v>12</v>
      </c>
      <c r="F19" s="280" t="s">
        <v>47</v>
      </c>
      <c r="G19" s="280">
        <v>2024</v>
      </c>
      <c r="H19" s="280">
        <v>2024</v>
      </c>
      <c r="I19" s="280">
        <v>0</v>
      </c>
      <c r="J19" s="280" t="s">
        <v>48</v>
      </c>
      <c r="K19" s="281"/>
      <c r="L19" s="280" t="s">
        <v>47</v>
      </c>
      <c r="M19" s="279" t="s">
        <v>49</v>
      </c>
      <c r="N19" s="279" t="s">
        <v>50</v>
      </c>
      <c r="O19" s="280" t="s">
        <v>91</v>
      </c>
      <c r="P19" s="280">
        <v>2</v>
      </c>
      <c r="Q19" s="280" t="s">
        <v>48</v>
      </c>
      <c r="R19" s="280" t="s">
        <v>48</v>
      </c>
      <c r="S19" s="278" t="s">
        <v>125</v>
      </c>
      <c r="T19" s="279">
        <v>0</v>
      </c>
      <c r="U19" s="279">
        <v>0</v>
      </c>
      <c r="V19" s="279">
        <v>0</v>
      </c>
      <c r="W19" s="287" t="s">
        <v>125</v>
      </c>
      <c r="X19" s="283">
        <v>0.22</v>
      </c>
      <c r="Y19" s="280">
        <v>0</v>
      </c>
      <c r="Z19" s="279" t="s">
        <v>52</v>
      </c>
      <c r="AA19" s="280">
        <v>670501</v>
      </c>
      <c r="AB19" s="280" t="s">
        <v>53</v>
      </c>
      <c r="AC19" s="284"/>
      <c r="AD19" s="284"/>
      <c r="AE19" s="284"/>
      <c r="AF19" s="284"/>
      <c r="AG19" s="284"/>
      <c r="AH19" s="284"/>
      <c r="AI19" s="284"/>
      <c r="AJ19" s="284"/>
      <c r="AK19" s="284"/>
      <c r="AL19" s="284"/>
      <c r="AM19" s="284"/>
      <c r="AN19" s="284"/>
      <c r="AO19" s="284"/>
      <c r="AP19" s="285"/>
      <c r="AQ19" s="280" t="s">
        <v>54</v>
      </c>
    </row>
    <row r="20" spans="1:43" x14ac:dyDescent="0.2">
      <c r="A20" s="278" t="s">
        <v>43</v>
      </c>
      <c r="B20" s="279" t="s">
        <v>44</v>
      </c>
      <c r="C20" s="279" t="s">
        <v>126</v>
      </c>
      <c r="D20" s="279" t="s">
        <v>114</v>
      </c>
      <c r="E20" s="280">
        <v>12</v>
      </c>
      <c r="F20" s="280" t="s">
        <v>47</v>
      </c>
      <c r="G20" s="280">
        <v>2024</v>
      </c>
      <c r="H20" s="280">
        <v>2024</v>
      </c>
      <c r="I20" s="280">
        <v>0</v>
      </c>
      <c r="J20" s="280" t="s">
        <v>48</v>
      </c>
      <c r="K20" s="281"/>
      <c r="L20" s="280" t="s">
        <v>47</v>
      </c>
      <c r="M20" s="279" t="s">
        <v>49</v>
      </c>
      <c r="N20" s="279" t="s">
        <v>50</v>
      </c>
      <c r="O20" s="280" t="s">
        <v>91</v>
      </c>
      <c r="P20" s="280">
        <v>2</v>
      </c>
      <c r="Q20" s="280" t="s">
        <v>48</v>
      </c>
      <c r="R20" s="280" t="s">
        <v>48</v>
      </c>
      <c r="S20" s="278" t="s">
        <v>127</v>
      </c>
      <c r="T20" s="279">
        <v>0</v>
      </c>
      <c r="U20" s="279">
        <v>0</v>
      </c>
      <c r="V20" s="279">
        <v>0</v>
      </c>
      <c r="W20" s="287" t="s">
        <v>127</v>
      </c>
      <c r="X20" s="283">
        <v>0.22</v>
      </c>
      <c r="Y20" s="280">
        <v>0</v>
      </c>
      <c r="Z20" s="279" t="s">
        <v>52</v>
      </c>
      <c r="AA20" s="280">
        <v>670501</v>
      </c>
      <c r="AB20" s="280" t="s">
        <v>53</v>
      </c>
      <c r="AC20" s="284"/>
      <c r="AD20" s="284"/>
      <c r="AE20" s="284"/>
      <c r="AF20" s="284"/>
      <c r="AG20" s="284"/>
      <c r="AH20" s="284"/>
      <c r="AI20" s="284"/>
      <c r="AJ20" s="284"/>
      <c r="AK20" s="284"/>
      <c r="AL20" s="284"/>
      <c r="AM20" s="284"/>
      <c r="AN20" s="284"/>
      <c r="AO20" s="284"/>
      <c r="AP20" s="285"/>
      <c r="AQ20" s="280" t="s">
        <v>54</v>
      </c>
    </row>
    <row r="21" spans="1:43" x14ac:dyDescent="0.2">
      <c r="A21" s="278" t="s">
        <v>43</v>
      </c>
      <c r="B21" s="279" t="s">
        <v>44</v>
      </c>
      <c r="C21" s="279" t="s">
        <v>128</v>
      </c>
      <c r="D21" s="279" t="s">
        <v>129</v>
      </c>
      <c r="E21" s="280">
        <v>12</v>
      </c>
      <c r="F21" s="280" t="s">
        <v>47</v>
      </c>
      <c r="G21" s="280">
        <v>2024</v>
      </c>
      <c r="H21" s="280">
        <v>2024</v>
      </c>
      <c r="I21" s="280">
        <v>0</v>
      </c>
      <c r="J21" s="280" t="s">
        <v>48</v>
      </c>
      <c r="K21" s="281"/>
      <c r="L21" s="280" t="s">
        <v>47</v>
      </c>
      <c r="M21" s="279" t="s">
        <v>49</v>
      </c>
      <c r="N21" s="279" t="s">
        <v>50</v>
      </c>
      <c r="O21" s="280" t="s">
        <v>91</v>
      </c>
      <c r="P21" s="280">
        <v>2</v>
      </c>
      <c r="Q21" s="280" t="s">
        <v>48</v>
      </c>
      <c r="R21" s="280" t="s">
        <v>48</v>
      </c>
      <c r="S21" s="278" t="s">
        <v>127</v>
      </c>
      <c r="T21" s="279">
        <v>0</v>
      </c>
      <c r="U21" s="279">
        <v>0</v>
      </c>
      <c r="V21" s="279">
        <v>0</v>
      </c>
      <c r="W21" s="287" t="s">
        <v>127</v>
      </c>
      <c r="X21" s="283">
        <v>0.22</v>
      </c>
      <c r="Y21" s="280">
        <v>0</v>
      </c>
      <c r="Z21" s="279" t="s">
        <v>52</v>
      </c>
      <c r="AA21" s="280">
        <v>670501</v>
      </c>
      <c r="AB21" s="280" t="s">
        <v>53</v>
      </c>
      <c r="AC21" s="284"/>
      <c r="AD21" s="284"/>
      <c r="AE21" s="284"/>
      <c r="AF21" s="284"/>
      <c r="AG21" s="284"/>
      <c r="AH21" s="284"/>
      <c r="AI21" s="284"/>
      <c r="AJ21" s="284"/>
      <c r="AK21" s="284"/>
      <c r="AL21" s="284"/>
      <c r="AM21" s="284"/>
      <c r="AN21" s="284"/>
      <c r="AO21" s="284"/>
      <c r="AP21" s="285"/>
      <c r="AQ21" s="280" t="s">
        <v>54</v>
      </c>
    </row>
    <row r="22" spans="1:43" x14ac:dyDescent="0.2">
      <c r="A22" s="278" t="s">
        <v>43</v>
      </c>
      <c r="B22" s="279" t="s">
        <v>44</v>
      </c>
      <c r="C22" s="279" t="s">
        <v>130</v>
      </c>
      <c r="D22" s="279" t="s">
        <v>114</v>
      </c>
      <c r="E22" s="280">
        <v>12</v>
      </c>
      <c r="F22" s="280" t="s">
        <v>47</v>
      </c>
      <c r="G22" s="280">
        <v>2024</v>
      </c>
      <c r="H22" s="280">
        <v>2024</v>
      </c>
      <c r="I22" s="280">
        <v>0</v>
      </c>
      <c r="J22" s="280" t="s">
        <v>48</v>
      </c>
      <c r="K22" s="281"/>
      <c r="L22" s="280" t="s">
        <v>47</v>
      </c>
      <c r="M22" s="279" t="s">
        <v>49</v>
      </c>
      <c r="N22" s="279" t="s">
        <v>50</v>
      </c>
      <c r="O22" s="280" t="s">
        <v>91</v>
      </c>
      <c r="P22" s="280">
        <v>2</v>
      </c>
      <c r="Q22" s="280" t="s">
        <v>48</v>
      </c>
      <c r="R22" s="280" t="s">
        <v>48</v>
      </c>
      <c r="S22" s="278" t="s">
        <v>131</v>
      </c>
      <c r="T22" s="279">
        <v>0</v>
      </c>
      <c r="U22" s="279">
        <v>0</v>
      </c>
      <c r="V22" s="279">
        <v>0</v>
      </c>
      <c r="W22" s="287" t="s">
        <v>131</v>
      </c>
      <c r="X22" s="283">
        <v>0.22</v>
      </c>
      <c r="Y22" s="280">
        <v>0</v>
      </c>
      <c r="Z22" s="279" t="s">
        <v>52</v>
      </c>
      <c r="AA22" s="280">
        <v>670501</v>
      </c>
      <c r="AB22" s="280" t="s">
        <v>53</v>
      </c>
      <c r="AC22" s="284"/>
      <c r="AD22" s="284"/>
      <c r="AE22" s="284"/>
      <c r="AF22" s="284"/>
      <c r="AG22" s="284"/>
      <c r="AH22" s="284"/>
      <c r="AI22" s="284"/>
      <c r="AJ22" s="284"/>
      <c r="AK22" s="284"/>
      <c r="AL22" s="284"/>
      <c r="AM22" s="284"/>
      <c r="AN22" s="284"/>
      <c r="AO22" s="284"/>
      <c r="AP22" s="285"/>
      <c r="AQ22" s="280" t="s">
        <v>54</v>
      </c>
    </row>
    <row r="23" spans="1:43" x14ac:dyDescent="0.2">
      <c r="A23" s="278" t="s">
        <v>43</v>
      </c>
      <c r="B23" s="279" t="s">
        <v>44</v>
      </c>
      <c r="C23" s="279" t="s">
        <v>132</v>
      </c>
      <c r="D23" s="279" t="s">
        <v>129</v>
      </c>
      <c r="E23" s="280">
        <v>12</v>
      </c>
      <c r="F23" s="280" t="s">
        <v>47</v>
      </c>
      <c r="G23" s="280">
        <v>2024</v>
      </c>
      <c r="H23" s="280">
        <v>2024</v>
      </c>
      <c r="I23" s="280">
        <v>0</v>
      </c>
      <c r="J23" s="280" t="s">
        <v>48</v>
      </c>
      <c r="K23" s="281"/>
      <c r="L23" s="280" t="s">
        <v>47</v>
      </c>
      <c r="M23" s="279" t="s">
        <v>49</v>
      </c>
      <c r="N23" s="279" t="s">
        <v>50</v>
      </c>
      <c r="O23" s="280" t="s">
        <v>91</v>
      </c>
      <c r="P23" s="280">
        <v>2</v>
      </c>
      <c r="Q23" s="280" t="s">
        <v>48</v>
      </c>
      <c r="R23" s="280" t="s">
        <v>48</v>
      </c>
      <c r="S23" s="278" t="s">
        <v>133</v>
      </c>
      <c r="T23" s="279">
        <v>0</v>
      </c>
      <c r="U23" s="279">
        <v>0</v>
      </c>
      <c r="V23" s="279">
        <v>0</v>
      </c>
      <c r="W23" s="287" t="s">
        <v>133</v>
      </c>
      <c r="X23" s="283">
        <v>0.22</v>
      </c>
      <c r="Y23" s="280">
        <v>0</v>
      </c>
      <c r="Z23" s="279" t="s">
        <v>52</v>
      </c>
      <c r="AA23" s="280">
        <v>670501</v>
      </c>
      <c r="AB23" s="280" t="s">
        <v>53</v>
      </c>
      <c r="AC23" s="284"/>
      <c r="AD23" s="284"/>
      <c r="AE23" s="284"/>
      <c r="AF23" s="284"/>
      <c r="AG23" s="284"/>
      <c r="AH23" s="284"/>
      <c r="AI23" s="284"/>
      <c r="AJ23" s="284"/>
      <c r="AK23" s="284"/>
      <c r="AL23" s="284"/>
      <c r="AM23" s="284"/>
      <c r="AN23" s="284"/>
      <c r="AO23" s="284"/>
      <c r="AP23" s="285"/>
      <c r="AQ23" s="280" t="s">
        <v>54</v>
      </c>
    </row>
    <row r="24" spans="1:43" x14ac:dyDescent="0.2">
      <c r="A24" s="278" t="s">
        <v>43</v>
      </c>
      <c r="B24" s="279" t="s">
        <v>44</v>
      </c>
      <c r="C24" s="279" t="s">
        <v>134</v>
      </c>
      <c r="D24" s="279" t="s">
        <v>129</v>
      </c>
      <c r="E24" s="280">
        <v>12</v>
      </c>
      <c r="F24" s="280" t="s">
        <v>47</v>
      </c>
      <c r="G24" s="280">
        <v>2024</v>
      </c>
      <c r="H24" s="280">
        <v>2024</v>
      </c>
      <c r="I24" s="280">
        <v>0</v>
      </c>
      <c r="J24" s="280" t="s">
        <v>48</v>
      </c>
      <c r="K24" s="281"/>
      <c r="L24" s="280" t="s">
        <v>47</v>
      </c>
      <c r="M24" s="279" t="s">
        <v>49</v>
      </c>
      <c r="N24" s="279" t="s">
        <v>50</v>
      </c>
      <c r="O24" s="280" t="s">
        <v>91</v>
      </c>
      <c r="P24" s="280">
        <v>2</v>
      </c>
      <c r="Q24" s="280" t="s">
        <v>48</v>
      </c>
      <c r="R24" s="280" t="s">
        <v>48</v>
      </c>
      <c r="S24" s="279">
        <v>864776.55</v>
      </c>
      <c r="T24" s="279">
        <v>0</v>
      </c>
      <c r="U24" s="279">
        <v>0</v>
      </c>
      <c r="V24" s="279">
        <v>0</v>
      </c>
      <c r="W24" s="282">
        <v>864776.55</v>
      </c>
      <c r="X24" s="283">
        <v>0.22</v>
      </c>
      <c r="Y24" s="280">
        <v>0</v>
      </c>
      <c r="Z24" s="279" t="s">
        <v>52</v>
      </c>
      <c r="AA24" s="280">
        <v>670501</v>
      </c>
      <c r="AB24" s="280" t="s">
        <v>53</v>
      </c>
      <c r="AC24" s="284"/>
      <c r="AD24" s="284"/>
      <c r="AE24" s="284"/>
      <c r="AF24" s="284"/>
      <c r="AG24" s="284"/>
      <c r="AH24" s="284"/>
      <c r="AI24" s="284"/>
      <c r="AJ24" s="284"/>
      <c r="AK24" s="284"/>
      <c r="AL24" s="284"/>
      <c r="AM24" s="284"/>
      <c r="AN24" s="284"/>
      <c r="AO24" s="284"/>
      <c r="AP24" s="285"/>
      <c r="AQ24" s="280" t="s">
        <v>54</v>
      </c>
    </row>
    <row r="25" spans="1:43" x14ac:dyDescent="0.2">
      <c r="A25" s="278" t="s">
        <v>43</v>
      </c>
      <c r="B25" s="279" t="s">
        <v>44</v>
      </c>
      <c r="C25" s="279" t="s">
        <v>135</v>
      </c>
      <c r="D25" s="279" t="s">
        <v>129</v>
      </c>
      <c r="E25" s="280">
        <v>12</v>
      </c>
      <c r="F25" s="280" t="s">
        <v>47</v>
      </c>
      <c r="G25" s="280">
        <v>2024</v>
      </c>
      <c r="H25" s="280">
        <v>2024</v>
      </c>
      <c r="I25" s="280">
        <v>0</v>
      </c>
      <c r="J25" s="280" t="s">
        <v>48</v>
      </c>
      <c r="K25" s="281"/>
      <c r="L25" s="280" t="s">
        <v>47</v>
      </c>
      <c r="M25" s="279" t="s">
        <v>49</v>
      </c>
      <c r="N25" s="279" t="s">
        <v>50</v>
      </c>
      <c r="O25" s="280" t="s">
        <v>91</v>
      </c>
      <c r="P25" s="280">
        <v>2</v>
      </c>
      <c r="Q25" s="280" t="s">
        <v>48</v>
      </c>
      <c r="R25" s="280" t="s">
        <v>48</v>
      </c>
      <c r="S25" s="279">
        <v>903897.45</v>
      </c>
      <c r="T25" s="279">
        <v>0</v>
      </c>
      <c r="U25" s="279">
        <v>0</v>
      </c>
      <c r="V25" s="279">
        <v>0</v>
      </c>
      <c r="W25" s="282">
        <v>903897.45</v>
      </c>
      <c r="X25" s="283">
        <v>0.22</v>
      </c>
      <c r="Y25" s="280">
        <v>0</v>
      </c>
      <c r="Z25" s="279" t="s">
        <v>52</v>
      </c>
      <c r="AA25" s="280">
        <v>670501</v>
      </c>
      <c r="AB25" s="280" t="s">
        <v>53</v>
      </c>
      <c r="AC25" s="284"/>
      <c r="AD25" s="284"/>
      <c r="AE25" s="284"/>
      <c r="AF25" s="284"/>
      <c r="AG25" s="284"/>
      <c r="AH25" s="284"/>
      <c r="AI25" s="284"/>
      <c r="AJ25" s="284"/>
      <c r="AK25" s="284"/>
      <c r="AL25" s="284"/>
      <c r="AM25" s="284"/>
      <c r="AN25" s="284"/>
      <c r="AO25" s="284"/>
      <c r="AP25" s="285"/>
      <c r="AQ25" s="280" t="s">
        <v>54</v>
      </c>
    </row>
    <row r="26" spans="1:43" x14ac:dyDescent="0.2">
      <c r="A26" s="278" t="s">
        <v>43</v>
      </c>
      <c r="B26" s="279" t="s">
        <v>44</v>
      </c>
      <c r="C26" s="279" t="s">
        <v>136</v>
      </c>
      <c r="D26" s="279" t="s">
        <v>129</v>
      </c>
      <c r="E26" s="280">
        <v>12</v>
      </c>
      <c r="F26" s="280" t="s">
        <v>47</v>
      </c>
      <c r="G26" s="280">
        <v>2024</v>
      </c>
      <c r="H26" s="280">
        <v>2024</v>
      </c>
      <c r="I26" s="280">
        <v>0</v>
      </c>
      <c r="J26" s="280" t="s">
        <v>48</v>
      </c>
      <c r="K26" s="281"/>
      <c r="L26" s="280" t="s">
        <v>47</v>
      </c>
      <c r="M26" s="279" t="s">
        <v>49</v>
      </c>
      <c r="N26" s="279" t="s">
        <v>50</v>
      </c>
      <c r="O26" s="280" t="s">
        <v>91</v>
      </c>
      <c r="P26" s="280">
        <v>2</v>
      </c>
      <c r="Q26" s="280" t="s">
        <v>48</v>
      </c>
      <c r="R26" s="280" t="s">
        <v>48</v>
      </c>
      <c r="S26" s="279">
        <v>1885463.08</v>
      </c>
      <c r="T26" s="279">
        <v>0</v>
      </c>
      <c r="U26" s="279">
        <v>0</v>
      </c>
      <c r="V26" s="279">
        <v>0</v>
      </c>
      <c r="W26" s="282">
        <v>1885463.08</v>
      </c>
      <c r="X26" s="283">
        <v>0.22</v>
      </c>
      <c r="Y26" s="280">
        <v>0</v>
      </c>
      <c r="Z26" s="279" t="s">
        <v>52</v>
      </c>
      <c r="AA26" s="280">
        <v>670501</v>
      </c>
      <c r="AB26" s="280" t="s">
        <v>53</v>
      </c>
      <c r="AC26" s="284"/>
      <c r="AD26" s="284"/>
      <c r="AE26" s="284"/>
      <c r="AF26" s="284"/>
      <c r="AG26" s="284"/>
      <c r="AH26" s="284"/>
      <c r="AI26" s="284"/>
      <c r="AJ26" s="284"/>
      <c r="AK26" s="284"/>
      <c r="AL26" s="284"/>
      <c r="AM26" s="284"/>
      <c r="AN26" s="284"/>
      <c r="AO26" s="284"/>
      <c r="AP26" s="285"/>
      <c r="AQ26" s="280" t="s">
        <v>54</v>
      </c>
    </row>
    <row r="27" spans="1:43" x14ac:dyDescent="0.2">
      <c r="A27" s="278" t="s">
        <v>43</v>
      </c>
      <c r="B27" s="279" t="s">
        <v>44</v>
      </c>
      <c r="C27" s="279" t="s">
        <v>137</v>
      </c>
      <c r="D27" s="279" t="s">
        <v>129</v>
      </c>
      <c r="E27" s="280">
        <v>12</v>
      </c>
      <c r="F27" s="280" t="s">
        <v>47</v>
      </c>
      <c r="G27" s="280">
        <v>2024</v>
      </c>
      <c r="H27" s="280">
        <v>2024</v>
      </c>
      <c r="I27" s="280">
        <v>0</v>
      </c>
      <c r="J27" s="280" t="s">
        <v>48</v>
      </c>
      <c r="K27" s="281"/>
      <c r="L27" s="280" t="s">
        <v>47</v>
      </c>
      <c r="M27" s="279" t="s">
        <v>49</v>
      </c>
      <c r="N27" s="279" t="s">
        <v>50</v>
      </c>
      <c r="O27" s="280" t="s">
        <v>91</v>
      </c>
      <c r="P27" s="280">
        <v>2</v>
      </c>
      <c r="Q27" s="280" t="s">
        <v>48</v>
      </c>
      <c r="R27" s="280" t="s">
        <v>48</v>
      </c>
      <c r="S27" s="279">
        <v>1076240.77</v>
      </c>
      <c r="T27" s="279">
        <v>0</v>
      </c>
      <c r="U27" s="279">
        <v>0</v>
      </c>
      <c r="V27" s="279">
        <v>0</v>
      </c>
      <c r="W27" s="282">
        <v>1076240.77</v>
      </c>
      <c r="X27" s="283">
        <v>0.22</v>
      </c>
      <c r="Y27" s="280">
        <v>0</v>
      </c>
      <c r="Z27" s="279" t="s">
        <v>52</v>
      </c>
      <c r="AA27" s="280">
        <v>670501</v>
      </c>
      <c r="AB27" s="280" t="s">
        <v>53</v>
      </c>
      <c r="AC27" s="284"/>
      <c r="AD27" s="284"/>
      <c r="AE27" s="284"/>
      <c r="AF27" s="284"/>
      <c r="AG27" s="284"/>
      <c r="AH27" s="284"/>
      <c r="AI27" s="284"/>
      <c r="AJ27" s="284"/>
      <c r="AK27" s="284"/>
      <c r="AL27" s="284"/>
      <c r="AM27" s="284"/>
      <c r="AN27" s="284"/>
      <c r="AO27" s="284"/>
      <c r="AP27" s="285"/>
      <c r="AQ27" s="280" t="s">
        <v>54</v>
      </c>
    </row>
    <row r="28" spans="1:43" ht="25.5" x14ac:dyDescent="0.2">
      <c r="A28" s="278" t="s">
        <v>43</v>
      </c>
      <c r="B28" s="279" t="s">
        <v>44</v>
      </c>
      <c r="C28" s="279" t="s">
        <v>138</v>
      </c>
      <c r="D28" s="279" t="s">
        <v>139</v>
      </c>
      <c r="E28" s="280">
        <v>24</v>
      </c>
      <c r="F28" s="280" t="s">
        <v>48</v>
      </c>
      <c r="G28" s="280">
        <v>2024</v>
      </c>
      <c r="H28" s="280">
        <v>2025</v>
      </c>
      <c r="I28" s="280">
        <v>0</v>
      </c>
      <c r="J28" s="280" t="s">
        <v>48</v>
      </c>
      <c r="K28" s="281"/>
      <c r="L28" s="280" t="s">
        <v>47</v>
      </c>
      <c r="M28" s="279" t="s">
        <v>49</v>
      </c>
      <c r="N28" s="279" t="s">
        <v>50</v>
      </c>
      <c r="O28" s="280" t="s">
        <v>140</v>
      </c>
      <c r="P28" s="280">
        <v>2</v>
      </c>
      <c r="Q28" s="280" t="s">
        <v>48</v>
      </c>
      <c r="R28" s="280" t="s">
        <v>48</v>
      </c>
      <c r="S28" s="279">
        <v>0</v>
      </c>
      <c r="T28" s="279">
        <v>794253.89</v>
      </c>
      <c r="U28" s="279">
        <v>783593.89</v>
      </c>
      <c r="V28" s="279">
        <v>0</v>
      </c>
      <c r="W28" s="282">
        <v>1577847.78</v>
      </c>
      <c r="X28" s="283">
        <v>0.04</v>
      </c>
      <c r="Y28" s="280">
        <v>0</v>
      </c>
      <c r="Z28" s="279" t="s">
        <v>52</v>
      </c>
      <c r="AA28" s="280">
        <v>670501</v>
      </c>
      <c r="AB28" s="280" t="s">
        <v>53</v>
      </c>
      <c r="AC28" s="284"/>
      <c r="AD28" s="284"/>
      <c r="AE28" s="284"/>
      <c r="AF28" s="284"/>
      <c r="AG28" s="284"/>
      <c r="AH28" s="284"/>
      <c r="AI28" s="284"/>
      <c r="AJ28" s="284"/>
      <c r="AK28" s="284"/>
      <c r="AL28" s="284"/>
      <c r="AM28" s="284"/>
      <c r="AN28" s="284"/>
      <c r="AO28" s="284"/>
      <c r="AP28" s="285"/>
      <c r="AQ28" s="280" t="s">
        <v>54</v>
      </c>
    </row>
    <row r="29" spans="1:43" x14ac:dyDescent="0.2">
      <c r="A29" s="278" t="s">
        <v>43</v>
      </c>
      <c r="B29" s="279" t="s">
        <v>44</v>
      </c>
      <c r="C29" s="279" t="s">
        <v>141</v>
      </c>
      <c r="D29" s="279" t="s">
        <v>90</v>
      </c>
      <c r="E29" s="280">
        <v>36</v>
      </c>
      <c r="F29" s="280" t="s">
        <v>47</v>
      </c>
      <c r="G29" s="280">
        <v>2024</v>
      </c>
      <c r="H29" s="280">
        <v>2025</v>
      </c>
      <c r="I29" s="280">
        <v>0</v>
      </c>
      <c r="J29" s="280" t="s">
        <v>48</v>
      </c>
      <c r="K29" s="281"/>
      <c r="L29" s="280" t="s">
        <v>47</v>
      </c>
      <c r="M29" s="279" t="s">
        <v>49</v>
      </c>
      <c r="N29" s="279" t="s">
        <v>50</v>
      </c>
      <c r="O29" s="280" t="s">
        <v>142</v>
      </c>
      <c r="P29" s="280">
        <v>1</v>
      </c>
      <c r="Q29" s="280" t="s">
        <v>48</v>
      </c>
      <c r="R29" s="280" t="s">
        <v>47</v>
      </c>
      <c r="S29" s="279">
        <v>0</v>
      </c>
      <c r="T29" s="279">
        <v>4195116</v>
      </c>
      <c r="U29" s="279">
        <v>4184236</v>
      </c>
      <c r="V29" s="279">
        <v>9308236</v>
      </c>
      <c r="W29" s="282">
        <v>17687588</v>
      </c>
      <c r="X29" s="283">
        <v>0.22</v>
      </c>
      <c r="Y29" s="280">
        <v>0</v>
      </c>
      <c r="Z29" s="279" t="s">
        <v>52</v>
      </c>
      <c r="AA29" s="280">
        <v>670501</v>
      </c>
      <c r="AB29" s="280" t="s">
        <v>53</v>
      </c>
      <c r="AC29" s="284"/>
      <c r="AD29" s="284"/>
      <c r="AE29" s="284"/>
      <c r="AF29" s="284"/>
      <c r="AG29" s="284"/>
      <c r="AH29" s="284"/>
      <c r="AI29" s="284"/>
      <c r="AJ29" s="284"/>
      <c r="AK29" s="284"/>
      <c r="AL29" s="284"/>
      <c r="AM29" s="284"/>
      <c r="AN29" s="284"/>
      <c r="AO29" s="284"/>
      <c r="AP29" s="285"/>
      <c r="AQ29" s="280" t="s">
        <v>54</v>
      </c>
    </row>
    <row r="30" spans="1:43" x14ac:dyDescent="0.2">
      <c r="A30" s="278" t="s">
        <v>43</v>
      </c>
      <c r="B30" s="279" t="s">
        <v>44</v>
      </c>
      <c r="C30" s="279" t="s">
        <v>143</v>
      </c>
      <c r="D30" s="279" t="s">
        <v>90</v>
      </c>
      <c r="E30" s="280">
        <v>60</v>
      </c>
      <c r="F30" s="280" t="s">
        <v>48</v>
      </c>
      <c r="G30" s="280">
        <v>2024</v>
      </c>
      <c r="H30" s="280">
        <v>2025</v>
      </c>
      <c r="I30" s="280">
        <v>0</v>
      </c>
      <c r="J30" s="280" t="s">
        <v>48</v>
      </c>
      <c r="K30" s="281"/>
      <c r="L30" s="280" t="s">
        <v>47</v>
      </c>
      <c r="M30" s="279" t="s">
        <v>49</v>
      </c>
      <c r="N30" s="279" t="s">
        <v>50</v>
      </c>
      <c r="O30" s="280" t="s">
        <v>91</v>
      </c>
      <c r="P30" s="280">
        <v>2</v>
      </c>
      <c r="Q30" s="280" t="s">
        <v>48</v>
      </c>
      <c r="R30" s="280" t="s">
        <v>48</v>
      </c>
      <c r="S30" s="279">
        <v>0</v>
      </c>
      <c r="T30" s="279">
        <v>2685474</v>
      </c>
      <c r="U30" s="279">
        <v>2685474</v>
      </c>
      <c r="V30" s="279">
        <v>9154422</v>
      </c>
      <c r="W30" s="282">
        <v>14525370</v>
      </c>
      <c r="X30" s="283">
        <v>0.22</v>
      </c>
      <c r="Y30" s="280">
        <v>0</v>
      </c>
      <c r="Z30" s="279" t="s">
        <v>52</v>
      </c>
      <c r="AA30" s="280">
        <v>670501</v>
      </c>
      <c r="AB30" s="280" t="s">
        <v>53</v>
      </c>
      <c r="AC30" s="284"/>
      <c r="AD30" s="284"/>
      <c r="AE30" s="284"/>
      <c r="AF30" s="284"/>
      <c r="AG30" s="284"/>
      <c r="AH30" s="284"/>
      <c r="AI30" s="284"/>
      <c r="AJ30" s="284"/>
      <c r="AK30" s="284"/>
      <c r="AL30" s="284"/>
      <c r="AM30" s="284"/>
      <c r="AN30" s="284"/>
      <c r="AO30" s="284"/>
      <c r="AP30" s="285"/>
      <c r="AQ30" s="280" t="s">
        <v>54</v>
      </c>
    </row>
    <row r="31" spans="1:43" x14ac:dyDescent="0.2">
      <c r="A31" s="278" t="s">
        <v>43</v>
      </c>
      <c r="B31" s="279" t="s">
        <v>44</v>
      </c>
      <c r="C31" s="279" t="s">
        <v>144</v>
      </c>
      <c r="D31" s="279" t="s">
        <v>102</v>
      </c>
      <c r="E31" s="280">
        <v>36</v>
      </c>
      <c r="F31" s="280" t="s">
        <v>47</v>
      </c>
      <c r="G31" s="280">
        <v>2024</v>
      </c>
      <c r="H31" s="280">
        <v>2024</v>
      </c>
      <c r="I31" s="280">
        <v>0</v>
      </c>
      <c r="J31" s="280" t="s">
        <v>48</v>
      </c>
      <c r="K31" s="281"/>
      <c r="L31" s="280" t="s">
        <v>47</v>
      </c>
      <c r="M31" s="279" t="s">
        <v>49</v>
      </c>
      <c r="N31" s="279" t="s">
        <v>50</v>
      </c>
      <c r="O31" s="280">
        <v>33141411</v>
      </c>
      <c r="P31" s="280">
        <v>1</v>
      </c>
      <c r="Q31" s="280" t="s">
        <v>48</v>
      </c>
      <c r="R31" s="280" t="s">
        <v>47</v>
      </c>
      <c r="S31" s="279">
        <v>982000.5</v>
      </c>
      <c r="T31" s="279">
        <v>1942681</v>
      </c>
      <c r="U31" s="279">
        <v>1942681</v>
      </c>
      <c r="V31" s="279">
        <v>3350340.5</v>
      </c>
      <c r="W31" s="282">
        <v>8217703</v>
      </c>
      <c r="X31" s="283">
        <v>0.22</v>
      </c>
      <c r="Y31" s="280">
        <v>0</v>
      </c>
      <c r="Z31" s="279" t="s">
        <v>52</v>
      </c>
      <c r="AA31" s="280">
        <v>670501</v>
      </c>
      <c r="AB31" s="280" t="s">
        <v>53</v>
      </c>
      <c r="AC31" s="284"/>
      <c r="AD31" s="284"/>
      <c r="AE31" s="284"/>
      <c r="AF31" s="284"/>
      <c r="AG31" s="284"/>
      <c r="AH31" s="284"/>
      <c r="AI31" s="284"/>
      <c r="AJ31" s="284"/>
      <c r="AK31" s="284"/>
      <c r="AL31" s="284"/>
      <c r="AM31" s="284"/>
      <c r="AN31" s="284"/>
      <c r="AO31" s="284"/>
      <c r="AP31" s="285"/>
      <c r="AQ31" s="280" t="s">
        <v>54</v>
      </c>
    </row>
    <row r="32" spans="1:43" x14ac:dyDescent="0.2">
      <c r="A32" s="278" t="s">
        <v>43</v>
      </c>
      <c r="B32" s="279" t="s">
        <v>44</v>
      </c>
      <c r="C32" s="279" t="s">
        <v>145</v>
      </c>
      <c r="D32" s="279" t="s">
        <v>114</v>
      </c>
      <c r="E32" s="280">
        <v>12</v>
      </c>
      <c r="F32" s="280" t="s">
        <v>47</v>
      </c>
      <c r="G32" s="280">
        <v>2024</v>
      </c>
      <c r="H32" s="280">
        <v>2024</v>
      </c>
      <c r="I32" s="280">
        <v>0</v>
      </c>
      <c r="J32" s="280" t="s">
        <v>48</v>
      </c>
      <c r="K32" s="281"/>
      <c r="L32" s="280" t="s">
        <v>47</v>
      </c>
      <c r="M32" s="279" t="s">
        <v>49</v>
      </c>
      <c r="N32" s="279" t="s">
        <v>50</v>
      </c>
      <c r="O32" s="280" t="s">
        <v>91</v>
      </c>
      <c r="P32" s="280">
        <v>2</v>
      </c>
      <c r="Q32" s="280" t="s">
        <v>48</v>
      </c>
      <c r="R32" s="280" t="s">
        <v>48</v>
      </c>
      <c r="S32" s="288">
        <v>469911.74</v>
      </c>
      <c r="T32" s="279">
        <v>0</v>
      </c>
      <c r="U32" s="279">
        <v>0</v>
      </c>
      <c r="V32" s="279">
        <v>0</v>
      </c>
      <c r="W32" s="284">
        <v>469911.74</v>
      </c>
      <c r="X32" s="283">
        <v>0.22</v>
      </c>
      <c r="Y32" s="280">
        <v>0</v>
      </c>
      <c r="Z32" s="279" t="s">
        <v>52</v>
      </c>
      <c r="AA32" s="280">
        <v>670501</v>
      </c>
      <c r="AB32" s="280" t="s">
        <v>53</v>
      </c>
      <c r="AC32" s="284"/>
      <c r="AD32" s="284"/>
      <c r="AE32" s="284"/>
      <c r="AF32" s="284"/>
      <c r="AG32" s="284"/>
      <c r="AH32" s="284"/>
      <c r="AI32" s="284"/>
      <c r="AJ32" s="284"/>
      <c r="AK32" s="284"/>
      <c r="AL32" s="284"/>
      <c r="AM32" s="284"/>
      <c r="AN32" s="284"/>
      <c r="AO32" s="284"/>
      <c r="AP32" s="285"/>
      <c r="AQ32" s="280" t="s">
        <v>54</v>
      </c>
    </row>
    <row r="33" spans="1:43" x14ac:dyDescent="0.2">
      <c r="A33" s="278" t="s">
        <v>43</v>
      </c>
      <c r="B33" s="279" t="s">
        <v>44</v>
      </c>
      <c r="C33" s="279" t="s">
        <v>146</v>
      </c>
      <c r="D33" s="279" t="s">
        <v>129</v>
      </c>
      <c r="E33" s="280">
        <v>12</v>
      </c>
      <c r="F33" s="280" t="s">
        <v>47</v>
      </c>
      <c r="G33" s="280">
        <v>2024</v>
      </c>
      <c r="H33" s="280">
        <v>2024</v>
      </c>
      <c r="I33" s="280">
        <v>0</v>
      </c>
      <c r="J33" s="280" t="s">
        <v>48</v>
      </c>
      <c r="K33" s="281"/>
      <c r="L33" s="280" t="s">
        <v>47</v>
      </c>
      <c r="M33" s="279" t="s">
        <v>49</v>
      </c>
      <c r="N33" s="279" t="s">
        <v>50</v>
      </c>
      <c r="O33" s="280" t="s">
        <v>91</v>
      </c>
      <c r="P33" s="280">
        <v>2</v>
      </c>
      <c r="Q33" s="280" t="s">
        <v>48</v>
      </c>
      <c r="R33" s="280" t="s">
        <v>48</v>
      </c>
      <c r="S33" s="288">
        <v>257707.68</v>
      </c>
      <c r="T33" s="279">
        <v>0</v>
      </c>
      <c r="U33" s="279">
        <v>0</v>
      </c>
      <c r="V33" s="279">
        <v>0</v>
      </c>
      <c r="W33" s="284">
        <v>257707.68</v>
      </c>
      <c r="X33" s="283">
        <v>0.22</v>
      </c>
      <c r="Y33" s="280">
        <v>0</v>
      </c>
      <c r="Z33" s="279" t="s">
        <v>52</v>
      </c>
      <c r="AA33" s="280">
        <v>670501</v>
      </c>
      <c r="AB33" s="280" t="s">
        <v>53</v>
      </c>
      <c r="AC33" s="284"/>
      <c r="AD33" s="284"/>
      <c r="AE33" s="284"/>
      <c r="AF33" s="284"/>
      <c r="AG33" s="284"/>
      <c r="AH33" s="284"/>
      <c r="AI33" s="284"/>
      <c r="AJ33" s="284"/>
      <c r="AK33" s="284"/>
      <c r="AL33" s="284"/>
      <c r="AM33" s="284"/>
      <c r="AN33" s="284"/>
      <c r="AO33" s="284"/>
      <c r="AP33" s="285"/>
      <c r="AQ33" s="280" t="s">
        <v>54</v>
      </c>
    </row>
    <row r="34" spans="1:43" x14ac:dyDescent="0.2">
      <c r="A34" s="278" t="s">
        <v>43</v>
      </c>
      <c r="B34" s="279" t="s">
        <v>44</v>
      </c>
      <c r="C34" s="279" t="s">
        <v>147</v>
      </c>
      <c r="D34" s="279" t="s">
        <v>114</v>
      </c>
      <c r="E34" s="280">
        <v>12</v>
      </c>
      <c r="F34" s="280" t="s">
        <v>47</v>
      </c>
      <c r="G34" s="280">
        <v>2024</v>
      </c>
      <c r="H34" s="280">
        <v>2024</v>
      </c>
      <c r="I34" s="280">
        <v>0</v>
      </c>
      <c r="J34" s="280" t="s">
        <v>48</v>
      </c>
      <c r="K34" s="281"/>
      <c r="L34" s="280" t="s">
        <v>47</v>
      </c>
      <c r="M34" s="279" t="s">
        <v>49</v>
      </c>
      <c r="N34" s="279" t="s">
        <v>50</v>
      </c>
      <c r="O34" s="280" t="s">
        <v>91</v>
      </c>
      <c r="P34" s="280">
        <v>2</v>
      </c>
      <c r="Q34" s="280" t="s">
        <v>48</v>
      </c>
      <c r="R34" s="280" t="s">
        <v>48</v>
      </c>
      <c r="S34" s="288">
        <v>443354.32</v>
      </c>
      <c r="T34" s="279">
        <v>0</v>
      </c>
      <c r="U34" s="279">
        <v>0</v>
      </c>
      <c r="V34" s="279">
        <v>0</v>
      </c>
      <c r="W34" s="284">
        <v>443354.32</v>
      </c>
      <c r="X34" s="283">
        <v>0.22</v>
      </c>
      <c r="Y34" s="280">
        <v>0</v>
      </c>
      <c r="Z34" s="279" t="s">
        <v>52</v>
      </c>
      <c r="AA34" s="280">
        <v>670501</v>
      </c>
      <c r="AB34" s="280" t="s">
        <v>53</v>
      </c>
      <c r="AC34" s="284"/>
      <c r="AD34" s="284"/>
      <c r="AE34" s="284"/>
      <c r="AF34" s="284"/>
      <c r="AG34" s="284"/>
      <c r="AH34" s="284"/>
      <c r="AI34" s="284"/>
      <c r="AJ34" s="284"/>
      <c r="AK34" s="284"/>
      <c r="AL34" s="284"/>
      <c r="AM34" s="284"/>
      <c r="AN34" s="284"/>
      <c r="AO34" s="284"/>
      <c r="AP34" s="285"/>
      <c r="AQ34" s="280" t="s">
        <v>54</v>
      </c>
    </row>
    <row r="35" spans="1:43" x14ac:dyDescent="0.2">
      <c r="A35" s="278" t="s">
        <v>43</v>
      </c>
      <c r="B35" s="279" t="s">
        <v>44</v>
      </c>
      <c r="C35" s="279" t="s">
        <v>148</v>
      </c>
      <c r="D35" s="279" t="s">
        <v>114</v>
      </c>
      <c r="E35" s="280">
        <v>12</v>
      </c>
      <c r="F35" s="280" t="s">
        <v>47</v>
      </c>
      <c r="G35" s="280">
        <v>2024</v>
      </c>
      <c r="H35" s="280">
        <v>2024</v>
      </c>
      <c r="I35" s="280">
        <v>0</v>
      </c>
      <c r="J35" s="280" t="s">
        <v>48</v>
      </c>
      <c r="K35" s="281"/>
      <c r="L35" s="280" t="s">
        <v>47</v>
      </c>
      <c r="M35" s="279" t="s">
        <v>49</v>
      </c>
      <c r="N35" s="279" t="s">
        <v>50</v>
      </c>
      <c r="O35" s="280" t="s">
        <v>91</v>
      </c>
      <c r="P35" s="280">
        <v>2</v>
      </c>
      <c r="Q35" s="280" t="s">
        <v>48</v>
      </c>
      <c r="R35" s="280" t="s">
        <v>48</v>
      </c>
      <c r="S35" s="288">
        <v>594930.44999999995</v>
      </c>
      <c r="T35" s="279">
        <v>0</v>
      </c>
      <c r="U35" s="279">
        <v>0</v>
      </c>
      <c r="V35" s="279">
        <v>0</v>
      </c>
      <c r="W35" s="284">
        <v>594930.44999999995</v>
      </c>
      <c r="X35" s="283">
        <v>0.22</v>
      </c>
      <c r="Y35" s="280">
        <v>0</v>
      </c>
      <c r="Z35" s="279" t="s">
        <v>52</v>
      </c>
      <c r="AA35" s="280">
        <v>670501</v>
      </c>
      <c r="AB35" s="280" t="s">
        <v>53</v>
      </c>
      <c r="AC35" s="284"/>
      <c r="AD35" s="284"/>
      <c r="AE35" s="284"/>
      <c r="AF35" s="284"/>
      <c r="AG35" s="284"/>
      <c r="AH35" s="284"/>
      <c r="AI35" s="284"/>
      <c r="AJ35" s="284"/>
      <c r="AK35" s="284"/>
      <c r="AL35" s="284"/>
      <c r="AM35" s="284"/>
      <c r="AN35" s="284"/>
      <c r="AO35" s="284"/>
      <c r="AP35" s="285"/>
      <c r="AQ35" s="280" t="s">
        <v>54</v>
      </c>
    </row>
    <row r="36" spans="1:43" x14ac:dyDescent="0.2">
      <c r="A36" s="278" t="s">
        <v>43</v>
      </c>
      <c r="B36" s="279" t="s">
        <v>44</v>
      </c>
      <c r="C36" s="279" t="s">
        <v>149</v>
      </c>
      <c r="D36" s="279" t="s">
        <v>114</v>
      </c>
      <c r="E36" s="280">
        <v>12</v>
      </c>
      <c r="F36" s="280" t="s">
        <v>47</v>
      </c>
      <c r="G36" s="280">
        <v>2024</v>
      </c>
      <c r="H36" s="280">
        <v>2024</v>
      </c>
      <c r="I36" s="280">
        <v>0</v>
      </c>
      <c r="J36" s="280" t="s">
        <v>48</v>
      </c>
      <c r="K36" s="281"/>
      <c r="L36" s="280" t="s">
        <v>47</v>
      </c>
      <c r="M36" s="279" t="s">
        <v>49</v>
      </c>
      <c r="N36" s="279" t="s">
        <v>50</v>
      </c>
      <c r="O36" s="280" t="s">
        <v>91</v>
      </c>
      <c r="P36" s="280">
        <v>2</v>
      </c>
      <c r="Q36" s="280" t="s">
        <v>48</v>
      </c>
      <c r="R36" s="280" t="s">
        <v>48</v>
      </c>
      <c r="S36" s="288">
        <v>595715.09</v>
      </c>
      <c r="T36" s="279">
        <v>0</v>
      </c>
      <c r="U36" s="279">
        <v>0</v>
      </c>
      <c r="V36" s="279">
        <v>0</v>
      </c>
      <c r="W36" s="284">
        <v>595715.09</v>
      </c>
      <c r="X36" s="283">
        <v>0.22</v>
      </c>
      <c r="Y36" s="280">
        <v>0</v>
      </c>
      <c r="Z36" s="279" t="s">
        <v>52</v>
      </c>
      <c r="AA36" s="280">
        <v>670501</v>
      </c>
      <c r="AB36" s="280" t="s">
        <v>53</v>
      </c>
      <c r="AC36" s="284"/>
      <c r="AD36" s="284"/>
      <c r="AE36" s="284"/>
      <c r="AF36" s="284"/>
      <c r="AG36" s="284"/>
      <c r="AH36" s="284"/>
      <c r="AI36" s="284"/>
      <c r="AJ36" s="284"/>
      <c r="AK36" s="284"/>
      <c r="AL36" s="284"/>
      <c r="AM36" s="284"/>
      <c r="AN36" s="284"/>
      <c r="AO36" s="284"/>
      <c r="AP36" s="285"/>
      <c r="AQ36" s="280" t="s">
        <v>54</v>
      </c>
    </row>
    <row r="37" spans="1:43" x14ac:dyDescent="0.2">
      <c r="A37" s="278" t="s">
        <v>43</v>
      </c>
      <c r="B37" s="279" t="s">
        <v>44</v>
      </c>
      <c r="C37" s="279" t="s">
        <v>150</v>
      </c>
      <c r="D37" s="279" t="s">
        <v>114</v>
      </c>
      <c r="E37" s="280">
        <v>12</v>
      </c>
      <c r="F37" s="280" t="s">
        <v>47</v>
      </c>
      <c r="G37" s="280">
        <v>2024</v>
      </c>
      <c r="H37" s="280">
        <v>2024</v>
      </c>
      <c r="I37" s="280">
        <v>0</v>
      </c>
      <c r="J37" s="280" t="s">
        <v>48</v>
      </c>
      <c r="K37" s="281"/>
      <c r="L37" s="280" t="s">
        <v>47</v>
      </c>
      <c r="M37" s="279" t="s">
        <v>49</v>
      </c>
      <c r="N37" s="279" t="s">
        <v>50</v>
      </c>
      <c r="O37" s="280" t="s">
        <v>91</v>
      </c>
      <c r="P37" s="280">
        <v>2</v>
      </c>
      <c r="Q37" s="280" t="s">
        <v>48</v>
      </c>
      <c r="R37" s="280" t="s">
        <v>48</v>
      </c>
      <c r="S37" s="288">
        <v>413799.04</v>
      </c>
      <c r="T37" s="279">
        <v>0</v>
      </c>
      <c r="U37" s="279">
        <v>0</v>
      </c>
      <c r="V37" s="279">
        <v>0</v>
      </c>
      <c r="W37" s="284">
        <v>413799.04</v>
      </c>
      <c r="X37" s="283">
        <v>0.22</v>
      </c>
      <c r="Y37" s="280">
        <v>0</v>
      </c>
      <c r="Z37" s="279" t="s">
        <v>52</v>
      </c>
      <c r="AA37" s="280">
        <v>670501</v>
      </c>
      <c r="AB37" s="280" t="s">
        <v>53</v>
      </c>
      <c r="AC37" s="284"/>
      <c r="AD37" s="284"/>
      <c r="AE37" s="284"/>
      <c r="AF37" s="284"/>
      <c r="AG37" s="284"/>
      <c r="AH37" s="284"/>
      <c r="AI37" s="284"/>
      <c r="AJ37" s="284"/>
      <c r="AK37" s="284"/>
      <c r="AL37" s="284"/>
      <c r="AM37" s="284"/>
      <c r="AN37" s="284"/>
      <c r="AO37" s="284"/>
      <c r="AP37" s="285"/>
      <c r="AQ37" s="280" t="s">
        <v>54</v>
      </c>
    </row>
    <row r="38" spans="1:43" x14ac:dyDescent="0.2">
      <c r="A38" s="278" t="s">
        <v>43</v>
      </c>
      <c r="B38" s="279" t="s">
        <v>44</v>
      </c>
      <c r="C38" s="279" t="s">
        <v>151</v>
      </c>
      <c r="D38" s="279" t="s">
        <v>129</v>
      </c>
      <c r="E38" s="280">
        <v>12</v>
      </c>
      <c r="F38" s="280" t="s">
        <v>47</v>
      </c>
      <c r="G38" s="280">
        <v>2024</v>
      </c>
      <c r="H38" s="280">
        <v>2024</v>
      </c>
      <c r="I38" s="280">
        <v>0</v>
      </c>
      <c r="J38" s="280" t="s">
        <v>48</v>
      </c>
      <c r="K38" s="281"/>
      <c r="L38" s="280" t="s">
        <v>47</v>
      </c>
      <c r="M38" s="279" t="s">
        <v>49</v>
      </c>
      <c r="N38" s="279" t="s">
        <v>50</v>
      </c>
      <c r="O38" s="280" t="s">
        <v>91</v>
      </c>
      <c r="P38" s="280">
        <v>2</v>
      </c>
      <c r="Q38" s="280" t="s">
        <v>48</v>
      </c>
      <c r="R38" s="280" t="s">
        <v>48</v>
      </c>
      <c r="S38" s="288">
        <v>268790.56</v>
      </c>
      <c r="T38" s="279">
        <v>0</v>
      </c>
      <c r="U38" s="279">
        <v>0</v>
      </c>
      <c r="V38" s="279">
        <v>0</v>
      </c>
      <c r="W38" s="284">
        <v>268790.56</v>
      </c>
      <c r="X38" s="283">
        <v>0.22</v>
      </c>
      <c r="Y38" s="280">
        <v>0</v>
      </c>
      <c r="Z38" s="279" t="s">
        <v>52</v>
      </c>
      <c r="AA38" s="280">
        <v>670501</v>
      </c>
      <c r="AB38" s="280" t="s">
        <v>53</v>
      </c>
      <c r="AC38" s="284"/>
      <c r="AD38" s="284"/>
      <c r="AE38" s="284"/>
      <c r="AF38" s="284"/>
      <c r="AG38" s="284"/>
      <c r="AH38" s="284"/>
      <c r="AI38" s="284"/>
      <c r="AJ38" s="284"/>
      <c r="AK38" s="284"/>
      <c r="AL38" s="284"/>
      <c r="AM38" s="284"/>
      <c r="AN38" s="284"/>
      <c r="AO38" s="284"/>
      <c r="AP38" s="285"/>
      <c r="AQ38" s="280" t="s">
        <v>54</v>
      </c>
    </row>
    <row r="39" spans="1:43" x14ac:dyDescent="0.2">
      <c r="A39" s="278" t="s">
        <v>43</v>
      </c>
      <c r="B39" s="279" t="s">
        <v>44</v>
      </c>
      <c r="C39" s="279" t="s">
        <v>152</v>
      </c>
      <c r="D39" s="279" t="s">
        <v>114</v>
      </c>
      <c r="E39" s="280">
        <v>12</v>
      </c>
      <c r="F39" s="280" t="s">
        <v>47</v>
      </c>
      <c r="G39" s="280">
        <v>2024</v>
      </c>
      <c r="H39" s="280">
        <v>2024</v>
      </c>
      <c r="I39" s="280">
        <v>0</v>
      </c>
      <c r="J39" s="280" t="s">
        <v>48</v>
      </c>
      <c r="K39" s="281"/>
      <c r="L39" s="280" t="s">
        <v>47</v>
      </c>
      <c r="M39" s="279" t="s">
        <v>49</v>
      </c>
      <c r="N39" s="279" t="s">
        <v>50</v>
      </c>
      <c r="O39" s="280" t="s">
        <v>91</v>
      </c>
      <c r="P39" s="280">
        <v>2</v>
      </c>
      <c r="Q39" s="280" t="s">
        <v>48</v>
      </c>
      <c r="R39" s="280" t="s">
        <v>48</v>
      </c>
      <c r="S39" s="279">
        <v>263652.26</v>
      </c>
      <c r="T39" s="279">
        <v>0</v>
      </c>
      <c r="U39" s="279">
        <v>0</v>
      </c>
      <c r="V39" s="279">
        <v>0</v>
      </c>
      <c r="W39" s="282">
        <v>263652.26</v>
      </c>
      <c r="X39" s="283">
        <v>0.22</v>
      </c>
      <c r="Y39" s="280">
        <v>0</v>
      </c>
      <c r="Z39" s="279" t="s">
        <v>52</v>
      </c>
      <c r="AA39" s="280">
        <v>670501</v>
      </c>
      <c r="AB39" s="280" t="s">
        <v>53</v>
      </c>
      <c r="AC39" s="284"/>
      <c r="AD39" s="284"/>
      <c r="AE39" s="284"/>
      <c r="AF39" s="284"/>
      <c r="AG39" s="284"/>
      <c r="AH39" s="284"/>
      <c r="AI39" s="284"/>
      <c r="AJ39" s="284"/>
      <c r="AK39" s="284"/>
      <c r="AL39" s="284"/>
      <c r="AM39" s="284"/>
      <c r="AN39" s="284"/>
      <c r="AO39" s="284"/>
      <c r="AP39" s="285"/>
      <c r="AQ39" s="280" t="s">
        <v>54</v>
      </c>
    </row>
    <row r="40" spans="1:43" x14ac:dyDescent="0.2">
      <c r="A40" s="278" t="s">
        <v>43</v>
      </c>
      <c r="B40" s="279" t="s">
        <v>44</v>
      </c>
      <c r="C40" s="279" t="s">
        <v>153</v>
      </c>
      <c r="D40" s="279" t="s">
        <v>129</v>
      </c>
      <c r="E40" s="280">
        <v>12</v>
      </c>
      <c r="F40" s="280" t="s">
        <v>47</v>
      </c>
      <c r="G40" s="280">
        <v>2024</v>
      </c>
      <c r="H40" s="280">
        <v>2024</v>
      </c>
      <c r="I40" s="280">
        <v>0</v>
      </c>
      <c r="J40" s="280" t="s">
        <v>48</v>
      </c>
      <c r="K40" s="281"/>
      <c r="L40" s="280" t="s">
        <v>47</v>
      </c>
      <c r="M40" s="279" t="s">
        <v>49</v>
      </c>
      <c r="N40" s="279" t="s">
        <v>50</v>
      </c>
      <c r="O40" s="280" t="s">
        <v>91</v>
      </c>
      <c r="P40" s="280">
        <v>2</v>
      </c>
      <c r="Q40" s="280" t="s">
        <v>48</v>
      </c>
      <c r="R40" s="280" t="s">
        <v>48</v>
      </c>
      <c r="S40" s="279">
        <v>388762.8</v>
      </c>
      <c r="T40" s="279">
        <v>0</v>
      </c>
      <c r="U40" s="279">
        <v>0</v>
      </c>
      <c r="V40" s="279">
        <v>0</v>
      </c>
      <c r="W40" s="282">
        <v>388762.8</v>
      </c>
      <c r="X40" s="283">
        <v>0.22</v>
      </c>
      <c r="Y40" s="280">
        <v>0</v>
      </c>
      <c r="Z40" s="279" t="s">
        <v>52</v>
      </c>
      <c r="AA40" s="280">
        <v>670501</v>
      </c>
      <c r="AB40" s="280" t="s">
        <v>53</v>
      </c>
      <c r="AC40" s="284"/>
      <c r="AD40" s="284"/>
      <c r="AE40" s="284"/>
      <c r="AF40" s="284"/>
      <c r="AG40" s="284"/>
      <c r="AH40" s="284"/>
      <c r="AI40" s="284"/>
      <c r="AJ40" s="284"/>
      <c r="AK40" s="284"/>
      <c r="AL40" s="284"/>
      <c r="AM40" s="284"/>
      <c r="AN40" s="284"/>
      <c r="AO40" s="284"/>
      <c r="AP40" s="285"/>
      <c r="AQ40" s="280" t="s">
        <v>54</v>
      </c>
    </row>
    <row r="41" spans="1:43" x14ac:dyDescent="0.2">
      <c r="A41" s="278" t="s">
        <v>43</v>
      </c>
      <c r="B41" s="279" t="s">
        <v>44</v>
      </c>
      <c r="C41" s="279" t="s">
        <v>154</v>
      </c>
      <c r="D41" s="279" t="s">
        <v>114</v>
      </c>
      <c r="E41" s="280">
        <v>12</v>
      </c>
      <c r="F41" s="280" t="s">
        <v>47</v>
      </c>
      <c r="G41" s="280">
        <v>2024</v>
      </c>
      <c r="H41" s="280">
        <v>2024</v>
      </c>
      <c r="I41" s="280">
        <v>0</v>
      </c>
      <c r="J41" s="280" t="s">
        <v>48</v>
      </c>
      <c r="K41" s="281"/>
      <c r="L41" s="280" t="s">
        <v>47</v>
      </c>
      <c r="M41" s="279" t="s">
        <v>49</v>
      </c>
      <c r="N41" s="279" t="s">
        <v>50</v>
      </c>
      <c r="O41" s="280" t="s">
        <v>91</v>
      </c>
      <c r="P41" s="280">
        <v>2</v>
      </c>
      <c r="Q41" s="280" t="s">
        <v>48</v>
      </c>
      <c r="R41" s="280" t="s">
        <v>48</v>
      </c>
      <c r="S41" s="279">
        <v>1337825</v>
      </c>
      <c r="T41" s="279">
        <v>0</v>
      </c>
      <c r="U41" s="279">
        <v>0</v>
      </c>
      <c r="V41" s="279">
        <v>0</v>
      </c>
      <c r="W41" s="282">
        <v>1337825</v>
      </c>
      <c r="X41" s="283">
        <v>0.22</v>
      </c>
      <c r="Y41" s="280">
        <v>0</v>
      </c>
      <c r="Z41" s="279" t="s">
        <v>52</v>
      </c>
      <c r="AA41" s="280">
        <v>670501</v>
      </c>
      <c r="AB41" s="280" t="s">
        <v>53</v>
      </c>
      <c r="AC41" s="284"/>
      <c r="AD41" s="284"/>
      <c r="AE41" s="284"/>
      <c r="AF41" s="284"/>
      <c r="AG41" s="284"/>
      <c r="AH41" s="284"/>
      <c r="AI41" s="284"/>
      <c r="AJ41" s="284"/>
      <c r="AK41" s="284"/>
      <c r="AL41" s="284"/>
      <c r="AM41" s="284"/>
      <c r="AN41" s="284"/>
      <c r="AO41" s="284"/>
      <c r="AP41" s="285"/>
      <c r="AQ41" s="280" t="s">
        <v>54</v>
      </c>
    </row>
    <row r="42" spans="1:43" x14ac:dyDescent="0.2">
      <c r="A42" s="278" t="s">
        <v>43</v>
      </c>
      <c r="B42" s="279" t="s">
        <v>44</v>
      </c>
      <c r="C42" s="279" t="s">
        <v>155</v>
      </c>
      <c r="D42" s="279" t="s">
        <v>114</v>
      </c>
      <c r="E42" s="280">
        <v>12</v>
      </c>
      <c r="F42" s="280" t="s">
        <v>47</v>
      </c>
      <c r="G42" s="280">
        <v>2024</v>
      </c>
      <c r="H42" s="280">
        <v>2024</v>
      </c>
      <c r="I42" s="280">
        <v>0</v>
      </c>
      <c r="J42" s="280" t="s">
        <v>48</v>
      </c>
      <c r="K42" s="281"/>
      <c r="L42" s="280" t="s">
        <v>47</v>
      </c>
      <c r="M42" s="279" t="s">
        <v>49</v>
      </c>
      <c r="N42" s="279" t="s">
        <v>50</v>
      </c>
      <c r="O42" s="280" t="s">
        <v>91</v>
      </c>
      <c r="P42" s="280">
        <v>2</v>
      </c>
      <c r="Q42" s="280" t="s">
        <v>48</v>
      </c>
      <c r="R42" s="280" t="s">
        <v>48</v>
      </c>
      <c r="S42" s="279">
        <v>6650600</v>
      </c>
      <c r="T42" s="279">
        <v>0</v>
      </c>
      <c r="U42" s="279">
        <v>0</v>
      </c>
      <c r="V42" s="279">
        <v>0</v>
      </c>
      <c r="W42" s="282">
        <v>6650600</v>
      </c>
      <c r="X42" s="283">
        <v>0.22</v>
      </c>
      <c r="Y42" s="280">
        <v>0</v>
      </c>
      <c r="Z42" s="279" t="s">
        <v>52</v>
      </c>
      <c r="AA42" s="280">
        <v>670501</v>
      </c>
      <c r="AB42" s="280" t="s">
        <v>53</v>
      </c>
      <c r="AC42" s="284"/>
      <c r="AD42" s="284"/>
      <c r="AE42" s="284"/>
      <c r="AF42" s="284"/>
      <c r="AG42" s="284"/>
      <c r="AH42" s="284"/>
      <c r="AI42" s="284"/>
      <c r="AJ42" s="284"/>
      <c r="AK42" s="284"/>
      <c r="AL42" s="284"/>
      <c r="AM42" s="284"/>
      <c r="AN42" s="284"/>
      <c r="AO42" s="284"/>
      <c r="AP42" s="285"/>
      <c r="AQ42" s="280" t="s">
        <v>54</v>
      </c>
    </row>
    <row r="43" spans="1:43" x14ac:dyDescent="0.2">
      <c r="A43" s="278" t="s">
        <v>43</v>
      </c>
      <c r="B43" s="279" t="s">
        <v>44</v>
      </c>
      <c r="C43" s="279" t="s">
        <v>156</v>
      </c>
      <c r="D43" s="279" t="s">
        <v>129</v>
      </c>
      <c r="E43" s="280">
        <v>12</v>
      </c>
      <c r="F43" s="280" t="s">
        <v>47</v>
      </c>
      <c r="G43" s="280">
        <v>2024</v>
      </c>
      <c r="H43" s="280">
        <v>2024</v>
      </c>
      <c r="I43" s="280">
        <v>0</v>
      </c>
      <c r="J43" s="280" t="s">
        <v>48</v>
      </c>
      <c r="K43" s="281"/>
      <c r="L43" s="280" t="s">
        <v>47</v>
      </c>
      <c r="M43" s="279" t="s">
        <v>49</v>
      </c>
      <c r="N43" s="279" t="s">
        <v>50</v>
      </c>
      <c r="O43" s="280" t="s">
        <v>91</v>
      </c>
      <c r="P43" s="280">
        <v>2</v>
      </c>
      <c r="Q43" s="280" t="s">
        <v>48</v>
      </c>
      <c r="R43" s="280" t="s">
        <v>48</v>
      </c>
      <c r="S43" s="279">
        <v>15943800</v>
      </c>
      <c r="T43" s="279">
        <v>0</v>
      </c>
      <c r="U43" s="279">
        <v>0</v>
      </c>
      <c r="V43" s="279">
        <v>0</v>
      </c>
      <c r="W43" s="282">
        <v>15943800</v>
      </c>
      <c r="X43" s="283">
        <v>0.22</v>
      </c>
      <c r="Y43" s="280">
        <v>0</v>
      </c>
      <c r="Z43" s="279" t="s">
        <v>52</v>
      </c>
      <c r="AA43" s="280">
        <v>670501</v>
      </c>
      <c r="AB43" s="280" t="s">
        <v>53</v>
      </c>
      <c r="AC43" s="284"/>
      <c r="AD43" s="284"/>
      <c r="AE43" s="284"/>
      <c r="AF43" s="284"/>
      <c r="AG43" s="284"/>
      <c r="AH43" s="284"/>
      <c r="AI43" s="284"/>
      <c r="AJ43" s="284"/>
      <c r="AK43" s="284"/>
      <c r="AL43" s="284"/>
      <c r="AM43" s="284"/>
      <c r="AN43" s="284"/>
      <c r="AO43" s="284"/>
      <c r="AP43" s="285"/>
      <c r="AQ43" s="280" t="s">
        <v>54</v>
      </c>
    </row>
    <row r="44" spans="1:43" ht="25.5" x14ac:dyDescent="0.2">
      <c r="A44" s="278" t="s">
        <v>43</v>
      </c>
      <c r="B44" s="279" t="s">
        <v>157</v>
      </c>
      <c r="C44" s="279" t="s">
        <v>158</v>
      </c>
      <c r="D44" s="279" t="s">
        <v>159</v>
      </c>
      <c r="E44" s="280">
        <v>12</v>
      </c>
      <c r="F44" s="280" t="s">
        <v>47</v>
      </c>
      <c r="G44" s="280">
        <v>2024</v>
      </c>
      <c r="H44" s="280">
        <v>2024</v>
      </c>
      <c r="I44" s="280">
        <v>0</v>
      </c>
      <c r="J44" s="280" t="s">
        <v>48</v>
      </c>
      <c r="K44" s="280" t="s">
        <v>48</v>
      </c>
      <c r="L44" s="280" t="s">
        <v>47</v>
      </c>
      <c r="M44" s="279" t="s">
        <v>49</v>
      </c>
      <c r="N44" s="279" t="s">
        <v>50</v>
      </c>
      <c r="O44" s="280" t="s">
        <v>161</v>
      </c>
      <c r="P44" s="280">
        <v>1</v>
      </c>
      <c r="Q44" s="280" t="s">
        <v>48</v>
      </c>
      <c r="R44" s="280" t="s">
        <v>48</v>
      </c>
      <c r="S44" s="289">
        <v>3126819.72</v>
      </c>
      <c r="T44" s="279">
        <v>0</v>
      </c>
      <c r="U44" s="279">
        <v>0</v>
      </c>
      <c r="V44" s="279">
        <v>0</v>
      </c>
      <c r="W44" s="282">
        <v>3126819.72</v>
      </c>
      <c r="X44" s="283">
        <v>0.22</v>
      </c>
      <c r="Y44" s="280">
        <v>0</v>
      </c>
      <c r="Z44" s="279" t="s">
        <v>52</v>
      </c>
      <c r="AA44" s="280">
        <v>670501</v>
      </c>
      <c r="AB44" s="280" t="s">
        <v>53</v>
      </c>
      <c r="AC44" s="282">
        <v>0</v>
      </c>
      <c r="AD44" s="282">
        <v>0</v>
      </c>
      <c r="AE44" s="282">
        <v>164354.72</v>
      </c>
      <c r="AF44" s="282">
        <v>0</v>
      </c>
      <c r="AG44" s="282">
        <v>0</v>
      </c>
      <c r="AH44" s="282">
        <v>0</v>
      </c>
      <c r="AI44" s="282">
        <v>0</v>
      </c>
      <c r="AJ44" s="282">
        <v>2962465</v>
      </c>
      <c r="AK44" s="284"/>
      <c r="AL44" s="284"/>
      <c r="AM44" s="284"/>
      <c r="AN44" s="284"/>
      <c r="AO44" s="284"/>
      <c r="AP44" s="285"/>
      <c r="AQ44" s="280" t="s">
        <v>54</v>
      </c>
    </row>
    <row r="45" spans="1:43" ht="25.5" x14ac:dyDescent="0.2">
      <c r="A45" s="278" t="s">
        <v>43</v>
      </c>
      <c r="B45" s="279" t="s">
        <v>44</v>
      </c>
      <c r="C45" s="279" t="s">
        <v>162</v>
      </c>
      <c r="D45" s="279" t="s">
        <v>163</v>
      </c>
      <c r="E45" s="280">
        <v>12</v>
      </c>
      <c r="F45" s="280" t="s">
        <v>47</v>
      </c>
      <c r="G45" s="280">
        <v>2024</v>
      </c>
      <c r="H45" s="280">
        <v>2024</v>
      </c>
      <c r="I45" s="280">
        <v>0</v>
      </c>
      <c r="J45" s="280" t="s">
        <v>48</v>
      </c>
      <c r="K45" s="281"/>
      <c r="L45" s="280" t="s">
        <v>47</v>
      </c>
      <c r="M45" s="279" t="s">
        <v>49</v>
      </c>
      <c r="N45" s="279" t="s">
        <v>50</v>
      </c>
      <c r="O45" s="280" t="s">
        <v>164</v>
      </c>
      <c r="P45" s="280">
        <v>1</v>
      </c>
      <c r="Q45" s="280" t="s">
        <v>48</v>
      </c>
      <c r="R45" s="280" t="s">
        <v>48</v>
      </c>
      <c r="S45" s="289">
        <v>900000</v>
      </c>
      <c r="T45" s="279">
        <v>0</v>
      </c>
      <c r="U45" s="279">
        <v>0</v>
      </c>
      <c r="V45" s="279">
        <v>0</v>
      </c>
      <c r="W45" s="282">
        <v>900000</v>
      </c>
      <c r="X45" s="283">
        <v>0.04</v>
      </c>
      <c r="Y45" s="280">
        <v>0</v>
      </c>
      <c r="Z45" s="279" t="s">
        <v>52</v>
      </c>
      <c r="AA45" s="280">
        <v>670501</v>
      </c>
      <c r="AB45" s="280" t="s">
        <v>53</v>
      </c>
      <c r="AC45" s="282">
        <v>113602.65</v>
      </c>
      <c r="AD45" s="282">
        <v>104907.55</v>
      </c>
      <c r="AE45" s="282">
        <v>200503.25</v>
      </c>
      <c r="AF45" s="282">
        <v>23557.86</v>
      </c>
      <c r="AG45" s="282">
        <v>88682.85</v>
      </c>
      <c r="AH45" s="282">
        <v>51361.599999999999</v>
      </c>
      <c r="AI45" s="282">
        <v>68332.83</v>
      </c>
      <c r="AJ45" s="282">
        <v>249051.41</v>
      </c>
      <c r="AK45" s="282">
        <v>0</v>
      </c>
      <c r="AL45" s="282">
        <v>0</v>
      </c>
      <c r="AM45" s="282">
        <v>0</v>
      </c>
      <c r="AN45" s="282">
        <v>0</v>
      </c>
      <c r="AO45" s="282">
        <v>0</v>
      </c>
      <c r="AP45" s="285"/>
      <c r="AQ45" s="280" t="s">
        <v>54</v>
      </c>
    </row>
    <row r="46" spans="1:43" ht="25.5" x14ac:dyDescent="0.2">
      <c r="A46" s="278" t="s">
        <v>43</v>
      </c>
      <c r="B46" s="279" t="s">
        <v>44</v>
      </c>
      <c r="C46" s="279" t="s">
        <v>165</v>
      </c>
      <c r="D46" s="279" t="s">
        <v>166</v>
      </c>
      <c r="E46" s="280">
        <v>12</v>
      </c>
      <c r="F46" s="280" t="s">
        <v>47</v>
      </c>
      <c r="G46" s="280">
        <v>2024</v>
      </c>
      <c r="H46" s="280">
        <v>2024</v>
      </c>
      <c r="I46" s="280">
        <v>0</v>
      </c>
      <c r="J46" s="280" t="s">
        <v>48</v>
      </c>
      <c r="K46" s="281"/>
      <c r="L46" s="280" t="s">
        <v>47</v>
      </c>
      <c r="M46" s="279" t="s">
        <v>49</v>
      </c>
      <c r="N46" s="279" t="s">
        <v>50</v>
      </c>
      <c r="O46" s="280" t="s">
        <v>167</v>
      </c>
      <c r="P46" s="280">
        <v>2</v>
      </c>
      <c r="Q46" s="280" t="s">
        <v>48</v>
      </c>
      <c r="R46" s="280" t="s">
        <v>48</v>
      </c>
      <c r="S46" s="289">
        <v>869380</v>
      </c>
      <c r="T46" s="279">
        <v>0</v>
      </c>
      <c r="U46" s="279">
        <v>0</v>
      </c>
      <c r="V46" s="279">
        <v>0</v>
      </c>
      <c r="W46" s="282">
        <v>869380</v>
      </c>
      <c r="X46" s="283">
        <v>0.04</v>
      </c>
      <c r="Y46" s="280">
        <v>0</v>
      </c>
      <c r="Z46" s="279" t="s">
        <v>52</v>
      </c>
      <c r="AA46" s="280">
        <v>670501</v>
      </c>
      <c r="AB46" s="280" t="s">
        <v>53</v>
      </c>
      <c r="AC46" s="282">
        <v>180004.68</v>
      </c>
      <c r="AD46" s="282">
        <v>43258.43</v>
      </c>
      <c r="AE46" s="282">
        <v>90881.15</v>
      </c>
      <c r="AF46" s="282">
        <v>13701.19</v>
      </c>
      <c r="AG46" s="282">
        <v>89264.79</v>
      </c>
      <c r="AH46" s="282">
        <v>43669.279999999999</v>
      </c>
      <c r="AI46" s="282">
        <v>79459.460000000006</v>
      </c>
      <c r="AJ46" s="282">
        <v>329141.02</v>
      </c>
      <c r="AK46" s="282">
        <v>0</v>
      </c>
      <c r="AL46" s="282">
        <v>0</v>
      </c>
      <c r="AM46" s="282">
        <v>0</v>
      </c>
      <c r="AN46" s="282">
        <v>0</v>
      </c>
      <c r="AO46" s="282">
        <v>0</v>
      </c>
      <c r="AP46" s="285"/>
      <c r="AQ46" s="280" t="s">
        <v>54</v>
      </c>
    </row>
    <row r="47" spans="1:43" ht="51" x14ac:dyDescent="0.2">
      <c r="A47" s="278" t="s">
        <v>43</v>
      </c>
      <c r="B47" s="279" t="s">
        <v>44</v>
      </c>
      <c r="C47" s="279" t="s">
        <v>168</v>
      </c>
      <c r="D47" s="279" t="s">
        <v>166</v>
      </c>
      <c r="E47" s="280">
        <v>6</v>
      </c>
      <c r="F47" s="280" t="s">
        <v>47</v>
      </c>
      <c r="G47" s="280">
        <v>2024</v>
      </c>
      <c r="H47" s="280">
        <v>2024</v>
      </c>
      <c r="I47" s="280">
        <v>0</v>
      </c>
      <c r="J47" s="280" t="s">
        <v>48</v>
      </c>
      <c r="K47" s="281"/>
      <c r="L47" s="280" t="s">
        <v>47</v>
      </c>
      <c r="M47" s="279" t="s">
        <v>49</v>
      </c>
      <c r="N47" s="279" t="s">
        <v>50</v>
      </c>
      <c r="O47" s="280" t="s">
        <v>169</v>
      </c>
      <c r="P47" s="280">
        <v>1</v>
      </c>
      <c r="Q47" s="280" t="s">
        <v>48</v>
      </c>
      <c r="R47" s="280" t="s">
        <v>48</v>
      </c>
      <c r="S47" s="289">
        <v>145000000</v>
      </c>
      <c r="T47" s="279">
        <v>0</v>
      </c>
      <c r="U47" s="279">
        <v>0</v>
      </c>
      <c r="V47" s="279">
        <v>0</v>
      </c>
      <c r="W47" s="282">
        <v>0</v>
      </c>
      <c r="X47" s="283">
        <v>0.1</v>
      </c>
      <c r="Y47" s="280">
        <v>0</v>
      </c>
      <c r="Z47" s="279" t="s">
        <v>52</v>
      </c>
      <c r="AA47" s="280">
        <v>239787</v>
      </c>
      <c r="AB47" s="280" t="s">
        <v>92</v>
      </c>
      <c r="AC47" s="284"/>
      <c r="AD47" s="284"/>
      <c r="AE47" s="284"/>
      <c r="AF47" s="284"/>
      <c r="AG47" s="284"/>
      <c r="AH47" s="284"/>
      <c r="AI47" s="284"/>
      <c r="AJ47" s="284"/>
      <c r="AK47" s="284"/>
      <c r="AL47" s="284"/>
      <c r="AM47" s="284"/>
      <c r="AN47" s="284"/>
      <c r="AO47" s="284"/>
      <c r="AP47" s="285"/>
      <c r="AQ47" s="280" t="s">
        <v>54</v>
      </c>
    </row>
    <row r="48" spans="1:43" ht="51" x14ac:dyDescent="0.2">
      <c r="A48" s="278" t="s">
        <v>43</v>
      </c>
      <c r="B48" s="279" t="s">
        <v>44</v>
      </c>
      <c r="C48" s="279" t="s">
        <v>170</v>
      </c>
      <c r="D48" s="279" t="s">
        <v>166</v>
      </c>
      <c r="E48" s="280">
        <v>6</v>
      </c>
      <c r="F48" s="280" t="s">
        <v>47</v>
      </c>
      <c r="G48" s="280">
        <v>2024</v>
      </c>
      <c r="H48" s="280">
        <v>2024</v>
      </c>
      <c r="I48" s="280">
        <v>0</v>
      </c>
      <c r="J48" s="280" t="s">
        <v>48</v>
      </c>
      <c r="K48" s="281"/>
      <c r="L48" s="280" t="s">
        <v>47</v>
      </c>
      <c r="M48" s="279" t="s">
        <v>49</v>
      </c>
      <c r="N48" s="279" t="s">
        <v>50</v>
      </c>
      <c r="O48" s="280" t="s">
        <v>169</v>
      </c>
      <c r="P48" s="280">
        <v>1</v>
      </c>
      <c r="Q48" s="280" t="s">
        <v>48</v>
      </c>
      <c r="R48" s="280" t="s">
        <v>48</v>
      </c>
      <c r="S48" s="289">
        <v>1350000</v>
      </c>
      <c r="T48" s="279">
        <v>0</v>
      </c>
      <c r="U48" s="279">
        <v>0</v>
      </c>
      <c r="V48" s="279">
        <v>0</v>
      </c>
      <c r="W48" s="282">
        <v>1350000</v>
      </c>
      <c r="X48" s="283">
        <v>0.1</v>
      </c>
      <c r="Y48" s="280">
        <v>0</v>
      </c>
      <c r="Z48" s="279" t="s">
        <v>52</v>
      </c>
      <c r="AA48" s="280">
        <v>239787</v>
      </c>
      <c r="AB48" s="280" t="s">
        <v>92</v>
      </c>
      <c r="AC48" s="282">
        <v>133151.6</v>
      </c>
      <c r="AD48" s="282">
        <v>176865.78</v>
      </c>
      <c r="AE48" s="282">
        <v>267247.93</v>
      </c>
      <c r="AF48" s="282">
        <v>52461.279999999999</v>
      </c>
      <c r="AG48" s="282">
        <v>170943.65</v>
      </c>
      <c r="AH48" s="282">
        <v>49639.3</v>
      </c>
      <c r="AI48" s="282">
        <v>108606.84</v>
      </c>
      <c r="AJ48" s="282">
        <v>391083.61</v>
      </c>
      <c r="AK48" s="282">
        <v>0</v>
      </c>
      <c r="AL48" s="282">
        <v>0</v>
      </c>
      <c r="AM48" s="282">
        <v>0</v>
      </c>
      <c r="AN48" s="282">
        <v>0</v>
      </c>
      <c r="AO48" s="282">
        <v>0</v>
      </c>
      <c r="AP48" s="290" t="s">
        <v>171</v>
      </c>
      <c r="AQ48" s="280" t="s">
        <v>54</v>
      </c>
    </row>
    <row r="49" spans="1:43" ht="25.5" x14ac:dyDescent="0.2">
      <c r="A49" s="278" t="s">
        <v>43</v>
      </c>
      <c r="B49" s="279" t="s">
        <v>172</v>
      </c>
      <c r="C49" s="279" t="s">
        <v>173</v>
      </c>
      <c r="D49" s="279" t="s">
        <v>174</v>
      </c>
      <c r="E49" s="280">
        <v>36</v>
      </c>
      <c r="F49" s="280" t="s">
        <v>47</v>
      </c>
      <c r="G49" s="280">
        <v>2024</v>
      </c>
      <c r="H49" s="280">
        <v>2024</v>
      </c>
      <c r="I49" s="280">
        <v>0</v>
      </c>
      <c r="J49" s="280" t="s">
        <v>48</v>
      </c>
      <c r="K49" s="281"/>
      <c r="L49" s="280" t="s">
        <v>48</v>
      </c>
      <c r="M49" s="279" t="s">
        <v>49</v>
      </c>
      <c r="N49" s="279" t="s">
        <v>175</v>
      </c>
      <c r="O49" s="280" t="s">
        <v>176</v>
      </c>
      <c r="P49" s="280">
        <v>1</v>
      </c>
      <c r="Q49" s="280" t="s">
        <v>47</v>
      </c>
      <c r="R49" s="280" t="s">
        <v>48</v>
      </c>
      <c r="S49" s="279">
        <v>107000</v>
      </c>
      <c r="T49" s="279">
        <v>183000</v>
      </c>
      <c r="U49" s="279">
        <v>260000</v>
      </c>
      <c r="V49" s="279">
        <v>0</v>
      </c>
      <c r="W49" s="282">
        <v>550000</v>
      </c>
      <c r="X49" s="283">
        <v>0.22</v>
      </c>
      <c r="Y49" s="280">
        <v>0</v>
      </c>
      <c r="Z49" s="279" t="s">
        <v>52</v>
      </c>
      <c r="AA49" s="280">
        <v>670501</v>
      </c>
      <c r="AB49" s="280" t="s">
        <v>53</v>
      </c>
      <c r="AC49" s="282">
        <v>55000</v>
      </c>
      <c r="AD49" s="282">
        <v>49500</v>
      </c>
      <c r="AE49" s="282">
        <v>181500</v>
      </c>
      <c r="AF49" s="282">
        <v>16500</v>
      </c>
      <c r="AG49" s="282">
        <v>71500</v>
      </c>
      <c r="AH49" s="282">
        <v>49500</v>
      </c>
      <c r="AI49" s="282">
        <v>22000</v>
      </c>
      <c r="AJ49" s="282">
        <v>55000</v>
      </c>
      <c r="AK49" s="282">
        <v>11000</v>
      </c>
      <c r="AL49" s="282">
        <v>0</v>
      </c>
      <c r="AM49" s="282">
        <v>0</v>
      </c>
      <c r="AN49" s="282">
        <v>0</v>
      </c>
      <c r="AO49" s="282">
        <v>0</v>
      </c>
      <c r="AP49" s="285"/>
      <c r="AQ49" s="280" t="s">
        <v>54</v>
      </c>
    </row>
    <row r="50" spans="1:43" ht="25.5" x14ac:dyDescent="0.2">
      <c r="A50" s="278" t="s">
        <v>43</v>
      </c>
      <c r="B50" s="279" t="s">
        <v>157</v>
      </c>
      <c r="C50" s="279" t="s">
        <v>177</v>
      </c>
      <c r="D50" s="279" t="s">
        <v>178</v>
      </c>
      <c r="E50" s="280">
        <v>36</v>
      </c>
      <c r="F50" s="280" t="s">
        <v>47</v>
      </c>
      <c r="G50" s="280">
        <v>2024</v>
      </c>
      <c r="H50" s="280">
        <v>2024</v>
      </c>
      <c r="I50" s="280">
        <v>0</v>
      </c>
      <c r="J50" s="280" t="s">
        <v>48</v>
      </c>
      <c r="K50" s="281"/>
      <c r="L50" s="280" t="s">
        <v>48</v>
      </c>
      <c r="M50" s="279" t="s">
        <v>49</v>
      </c>
      <c r="N50" s="279" t="s">
        <v>50</v>
      </c>
      <c r="O50" s="280" t="s">
        <v>161</v>
      </c>
      <c r="P50" s="280">
        <v>1</v>
      </c>
      <c r="Q50" s="280" t="s">
        <v>48</v>
      </c>
      <c r="R50" s="280" t="s">
        <v>48</v>
      </c>
      <c r="S50" s="289">
        <v>433621.24</v>
      </c>
      <c r="T50" s="289">
        <v>420761.24</v>
      </c>
      <c r="U50" s="289">
        <v>420761.24</v>
      </c>
      <c r="V50" s="289">
        <v>1414091.33</v>
      </c>
      <c r="W50" s="282">
        <v>2689235.05</v>
      </c>
      <c r="X50" s="283">
        <v>0.22</v>
      </c>
      <c r="Y50" s="280">
        <v>0</v>
      </c>
      <c r="Z50" s="279" t="s">
        <v>52</v>
      </c>
      <c r="AA50" s="280">
        <v>670501</v>
      </c>
      <c r="AB50" s="280" t="s">
        <v>53</v>
      </c>
      <c r="AC50" s="282">
        <v>54202.66</v>
      </c>
      <c r="AD50" s="282">
        <v>54202.66</v>
      </c>
      <c r="AE50" s="282">
        <v>54202.66</v>
      </c>
      <c r="AF50" s="282">
        <v>54202.66</v>
      </c>
      <c r="AG50" s="282">
        <v>54202.66</v>
      </c>
      <c r="AH50" s="282">
        <v>54202.66</v>
      </c>
      <c r="AI50" s="282">
        <v>54202.66</v>
      </c>
      <c r="AJ50" s="282">
        <v>54202.66</v>
      </c>
      <c r="AK50" s="284"/>
      <c r="AL50" s="284"/>
      <c r="AM50" s="284"/>
      <c r="AN50" s="284"/>
      <c r="AO50" s="284"/>
      <c r="AP50" s="285"/>
      <c r="AQ50" s="280" t="s">
        <v>54</v>
      </c>
    </row>
    <row r="51" spans="1:43" ht="51" x14ac:dyDescent="0.2">
      <c r="A51" s="278" t="s">
        <v>43</v>
      </c>
      <c r="B51" s="279" t="s">
        <v>44</v>
      </c>
      <c r="C51" s="279" t="s">
        <v>179</v>
      </c>
      <c r="D51" s="279" t="s">
        <v>166</v>
      </c>
      <c r="E51" s="280">
        <v>6</v>
      </c>
      <c r="F51" s="280" t="s">
        <v>47</v>
      </c>
      <c r="G51" s="280">
        <v>2024</v>
      </c>
      <c r="H51" s="280">
        <v>2024</v>
      </c>
      <c r="I51" s="280">
        <v>0</v>
      </c>
      <c r="J51" s="280" t="s">
        <v>48</v>
      </c>
      <c r="K51" s="281"/>
      <c r="L51" s="280" t="s">
        <v>47</v>
      </c>
      <c r="M51" s="279" t="s">
        <v>49</v>
      </c>
      <c r="N51" s="279" t="s">
        <v>50</v>
      </c>
      <c r="O51" s="280" t="s">
        <v>169</v>
      </c>
      <c r="P51" s="280">
        <v>1</v>
      </c>
      <c r="Q51" s="280" t="s">
        <v>48</v>
      </c>
      <c r="R51" s="280" t="s">
        <v>48</v>
      </c>
      <c r="S51" s="289">
        <v>28000000</v>
      </c>
      <c r="T51" s="279">
        <v>0</v>
      </c>
      <c r="U51" s="279">
        <v>0</v>
      </c>
      <c r="V51" s="279">
        <v>0</v>
      </c>
      <c r="W51" s="282">
        <v>0</v>
      </c>
      <c r="X51" s="283">
        <v>0.1</v>
      </c>
      <c r="Y51" s="280">
        <v>0</v>
      </c>
      <c r="Z51" s="279" t="s">
        <v>52</v>
      </c>
      <c r="AA51" s="280">
        <v>239787</v>
      </c>
      <c r="AB51" s="280" t="s">
        <v>92</v>
      </c>
      <c r="AC51" s="282">
        <v>2761662.87</v>
      </c>
      <c r="AD51" s="282">
        <v>3668327.26</v>
      </c>
      <c r="AE51" s="282">
        <v>5542920.0499999998</v>
      </c>
      <c r="AF51" s="282">
        <v>1088085.8899999999</v>
      </c>
      <c r="AG51" s="282">
        <v>3545497.99</v>
      </c>
      <c r="AH51" s="282">
        <v>1029555.9</v>
      </c>
      <c r="AI51" s="282">
        <v>2252586.23</v>
      </c>
      <c r="AJ51" s="282">
        <v>8111363.8200000003</v>
      </c>
      <c r="AK51" s="282">
        <v>0</v>
      </c>
      <c r="AL51" s="282">
        <v>0</v>
      </c>
      <c r="AM51" s="282">
        <v>0</v>
      </c>
      <c r="AN51" s="282">
        <v>0</v>
      </c>
      <c r="AO51" s="282">
        <v>0</v>
      </c>
      <c r="AP51" s="285"/>
      <c r="AQ51" s="280" t="s">
        <v>54</v>
      </c>
    </row>
    <row r="52" spans="1:43" ht="25.5" x14ac:dyDescent="0.2">
      <c r="A52" s="278" t="s">
        <v>43</v>
      </c>
      <c r="B52" s="279" t="s">
        <v>172</v>
      </c>
      <c r="C52" s="279" t="s">
        <v>180</v>
      </c>
      <c r="D52" s="279" t="s">
        <v>174</v>
      </c>
      <c r="E52" s="280">
        <v>48</v>
      </c>
      <c r="F52" s="280" t="s">
        <v>48</v>
      </c>
      <c r="G52" s="280">
        <v>2024</v>
      </c>
      <c r="H52" s="280">
        <v>2024</v>
      </c>
      <c r="I52" s="280">
        <v>0</v>
      </c>
      <c r="J52" s="280" t="s">
        <v>48</v>
      </c>
      <c r="K52" s="280"/>
      <c r="L52" s="280" t="s">
        <v>48</v>
      </c>
      <c r="M52" s="279" t="s">
        <v>49</v>
      </c>
      <c r="N52" s="279" t="s">
        <v>175</v>
      </c>
      <c r="O52" s="280" t="s">
        <v>181</v>
      </c>
      <c r="P52" s="280">
        <v>1</v>
      </c>
      <c r="Q52" s="280" t="s">
        <v>47</v>
      </c>
      <c r="R52" s="280" t="s">
        <v>48</v>
      </c>
      <c r="S52" s="279">
        <v>350000</v>
      </c>
      <c r="T52" s="279">
        <v>700000</v>
      </c>
      <c r="U52" s="279">
        <v>1750000</v>
      </c>
      <c r="V52" s="279">
        <v>0</v>
      </c>
      <c r="W52" s="282">
        <v>2800000</v>
      </c>
      <c r="X52" s="283">
        <v>0.22</v>
      </c>
      <c r="Y52" s="280">
        <v>0</v>
      </c>
      <c r="Z52" s="279" t="s">
        <v>52</v>
      </c>
      <c r="AA52" s="280">
        <v>670501</v>
      </c>
      <c r="AB52" s="280" t="s">
        <v>53</v>
      </c>
      <c r="AC52" s="282">
        <v>419682.06</v>
      </c>
      <c r="AD52" s="282">
        <v>305223.32</v>
      </c>
      <c r="AE52" s="282">
        <v>434519.3</v>
      </c>
      <c r="AF52" s="282">
        <v>108099.92</v>
      </c>
      <c r="AG52" s="282">
        <v>362452.69</v>
      </c>
      <c r="AH52" s="282">
        <v>186525.36</v>
      </c>
      <c r="AI52" s="282">
        <v>362452.69</v>
      </c>
      <c r="AJ52" s="282">
        <v>451476.15</v>
      </c>
      <c r="AK52" s="282">
        <v>169568.51</v>
      </c>
      <c r="AL52" s="282">
        <v>0</v>
      </c>
      <c r="AM52" s="282">
        <v>0</v>
      </c>
      <c r="AN52" s="282">
        <v>0</v>
      </c>
      <c r="AO52" s="282">
        <v>0</v>
      </c>
      <c r="AP52" s="285"/>
      <c r="AQ52" s="280" t="s">
        <v>54</v>
      </c>
    </row>
    <row r="53" spans="1:43" ht="51" x14ac:dyDescent="0.2">
      <c r="A53" s="278" t="s">
        <v>43</v>
      </c>
      <c r="B53" s="279" t="s">
        <v>44</v>
      </c>
      <c r="C53" s="279" t="s">
        <v>182</v>
      </c>
      <c r="D53" s="279" t="s">
        <v>166</v>
      </c>
      <c r="E53" s="280">
        <v>6</v>
      </c>
      <c r="F53" s="280" t="s">
        <v>47</v>
      </c>
      <c r="G53" s="280">
        <v>2024</v>
      </c>
      <c r="H53" s="280">
        <v>2024</v>
      </c>
      <c r="I53" s="280">
        <v>0</v>
      </c>
      <c r="J53" s="280" t="s">
        <v>48</v>
      </c>
      <c r="K53" s="281"/>
      <c r="L53" s="280" t="s">
        <v>47</v>
      </c>
      <c r="M53" s="279" t="s">
        <v>49</v>
      </c>
      <c r="N53" s="279" t="s">
        <v>50</v>
      </c>
      <c r="O53" s="280" t="s">
        <v>169</v>
      </c>
      <c r="P53" s="280">
        <v>1</v>
      </c>
      <c r="Q53" s="280" t="s">
        <v>48</v>
      </c>
      <c r="R53" s="280" t="s">
        <v>48</v>
      </c>
      <c r="S53" s="289">
        <v>1500000</v>
      </c>
      <c r="T53" s="289">
        <v>700000</v>
      </c>
      <c r="U53" s="279">
        <v>0</v>
      </c>
      <c r="V53" s="279">
        <v>0</v>
      </c>
      <c r="W53" s="282">
        <v>2200000</v>
      </c>
      <c r="X53" s="283">
        <v>0.1</v>
      </c>
      <c r="Y53" s="280">
        <v>0</v>
      </c>
      <c r="Z53" s="279" t="s">
        <v>52</v>
      </c>
      <c r="AA53" s="280">
        <v>239787</v>
      </c>
      <c r="AB53" s="280" t="s">
        <v>92</v>
      </c>
      <c r="AC53" s="284"/>
      <c r="AD53" s="284"/>
      <c r="AE53" s="284"/>
      <c r="AF53" s="284"/>
      <c r="AG53" s="284"/>
      <c r="AH53" s="284"/>
      <c r="AI53" s="284"/>
      <c r="AJ53" s="284"/>
      <c r="AK53" s="284"/>
      <c r="AL53" s="284"/>
      <c r="AM53" s="284"/>
      <c r="AN53" s="284"/>
      <c r="AO53" s="284"/>
      <c r="AP53" s="285"/>
      <c r="AQ53" s="280" t="s">
        <v>54</v>
      </c>
    </row>
    <row r="54" spans="1:43" ht="25.5" x14ac:dyDescent="0.2">
      <c r="A54" s="278" t="s">
        <v>43</v>
      </c>
      <c r="B54" s="279" t="s">
        <v>172</v>
      </c>
      <c r="C54" s="279" t="s">
        <v>183</v>
      </c>
      <c r="D54" s="279" t="s">
        <v>174</v>
      </c>
      <c r="E54" s="280">
        <v>48</v>
      </c>
      <c r="F54" s="280" t="s">
        <v>47</v>
      </c>
      <c r="G54" s="280">
        <v>2024</v>
      </c>
      <c r="H54" s="280">
        <v>2024</v>
      </c>
      <c r="I54" s="280">
        <v>0</v>
      </c>
      <c r="J54" s="280" t="s">
        <v>48</v>
      </c>
      <c r="K54" s="280"/>
      <c r="L54" s="280" t="s">
        <v>48</v>
      </c>
      <c r="M54" s="279" t="s">
        <v>49</v>
      </c>
      <c r="N54" s="279" t="s">
        <v>175</v>
      </c>
      <c r="O54" s="280" t="s">
        <v>184</v>
      </c>
      <c r="P54" s="280">
        <v>1</v>
      </c>
      <c r="Q54" s="280" t="s">
        <v>47</v>
      </c>
      <c r="R54" s="280" t="s">
        <v>48</v>
      </c>
      <c r="S54" s="278" t="s">
        <v>185</v>
      </c>
      <c r="T54" s="278" t="s">
        <v>186</v>
      </c>
      <c r="U54" s="278" t="s">
        <v>187</v>
      </c>
      <c r="V54" s="279">
        <v>0</v>
      </c>
      <c r="W54" s="287" t="s">
        <v>188</v>
      </c>
      <c r="X54" s="283">
        <v>0.22</v>
      </c>
      <c r="Y54" s="280">
        <v>0</v>
      </c>
      <c r="Z54" s="279" t="s">
        <v>52</v>
      </c>
      <c r="AA54" s="280">
        <v>226120</v>
      </c>
      <c r="AB54" s="280" t="s">
        <v>107</v>
      </c>
      <c r="AC54" s="287" t="s">
        <v>189</v>
      </c>
      <c r="AD54" s="282">
        <v>669000</v>
      </c>
      <c r="AE54" s="282">
        <v>582000</v>
      </c>
      <c r="AF54" s="282">
        <v>297000</v>
      </c>
      <c r="AG54" s="282">
        <v>645000</v>
      </c>
      <c r="AH54" s="282">
        <v>233000</v>
      </c>
      <c r="AI54" s="282">
        <v>366000</v>
      </c>
      <c r="AJ54" s="287" t="s">
        <v>190</v>
      </c>
      <c r="AK54" s="282">
        <v>419000</v>
      </c>
      <c r="AL54" s="282">
        <v>0</v>
      </c>
      <c r="AM54" s="282">
        <v>0</v>
      </c>
      <c r="AN54" s="282">
        <v>0</v>
      </c>
      <c r="AO54" s="282">
        <v>0</v>
      </c>
      <c r="AP54" s="285"/>
      <c r="AQ54" s="280" t="s">
        <v>54</v>
      </c>
    </row>
    <row r="55" spans="1:43" ht="51" x14ac:dyDescent="0.2">
      <c r="A55" s="278" t="s">
        <v>43</v>
      </c>
      <c r="B55" s="279" t="s">
        <v>44</v>
      </c>
      <c r="C55" s="279" t="s">
        <v>191</v>
      </c>
      <c r="D55" s="279" t="s">
        <v>166</v>
      </c>
      <c r="E55" s="280">
        <v>6</v>
      </c>
      <c r="F55" s="280" t="s">
        <v>47</v>
      </c>
      <c r="G55" s="280">
        <v>2024</v>
      </c>
      <c r="H55" s="280">
        <v>2024</v>
      </c>
      <c r="I55" s="280">
        <v>0</v>
      </c>
      <c r="J55" s="280" t="s">
        <v>48</v>
      </c>
      <c r="K55" s="281"/>
      <c r="L55" s="280" t="s">
        <v>47</v>
      </c>
      <c r="M55" s="279" t="s">
        <v>49</v>
      </c>
      <c r="N55" s="279" t="s">
        <v>50</v>
      </c>
      <c r="O55" s="280" t="s">
        <v>169</v>
      </c>
      <c r="P55" s="280">
        <v>1</v>
      </c>
      <c r="Q55" s="280" t="s">
        <v>48</v>
      </c>
      <c r="R55" s="280" t="s">
        <v>48</v>
      </c>
      <c r="S55" s="289">
        <v>10000000</v>
      </c>
      <c r="T55" s="289">
        <v>5500000</v>
      </c>
      <c r="U55" s="279">
        <v>0</v>
      </c>
      <c r="V55" s="279">
        <v>0</v>
      </c>
      <c r="W55" s="282">
        <v>15500000</v>
      </c>
      <c r="X55" s="283">
        <v>0.1</v>
      </c>
      <c r="Y55" s="280">
        <v>0</v>
      </c>
      <c r="Z55" s="279" t="s">
        <v>52</v>
      </c>
      <c r="AA55" s="280">
        <v>239787</v>
      </c>
      <c r="AB55" s="280" t="s">
        <v>92</v>
      </c>
      <c r="AC55" s="284"/>
      <c r="AD55" s="284"/>
      <c r="AE55" s="284"/>
      <c r="AF55" s="284"/>
      <c r="AG55" s="284"/>
      <c r="AH55" s="284"/>
      <c r="AI55" s="284"/>
      <c r="AJ55" s="284"/>
      <c r="AK55" s="284"/>
      <c r="AL55" s="284"/>
      <c r="AM55" s="284"/>
      <c r="AN55" s="284"/>
      <c r="AO55" s="284"/>
      <c r="AP55" s="285"/>
      <c r="AQ55" s="280" t="s">
        <v>54</v>
      </c>
    </row>
    <row r="56" spans="1:43" ht="51" x14ac:dyDescent="0.2">
      <c r="A56" s="278" t="s">
        <v>43</v>
      </c>
      <c r="B56" s="279" t="s">
        <v>44</v>
      </c>
      <c r="C56" s="279" t="s">
        <v>192</v>
      </c>
      <c r="D56" s="279" t="s">
        <v>166</v>
      </c>
      <c r="E56" s="280">
        <v>6</v>
      </c>
      <c r="F56" s="280" t="s">
        <v>47</v>
      </c>
      <c r="G56" s="280">
        <v>2024</v>
      </c>
      <c r="H56" s="280">
        <v>2025</v>
      </c>
      <c r="I56" s="280">
        <v>0</v>
      </c>
      <c r="J56" s="280" t="s">
        <v>48</v>
      </c>
      <c r="K56" s="281"/>
      <c r="L56" s="280" t="s">
        <v>47</v>
      </c>
      <c r="M56" s="279" t="s">
        <v>49</v>
      </c>
      <c r="N56" s="279" t="s">
        <v>50</v>
      </c>
      <c r="O56" s="280" t="s">
        <v>169</v>
      </c>
      <c r="P56" s="280">
        <v>1</v>
      </c>
      <c r="Q56" s="280" t="s">
        <v>48</v>
      </c>
      <c r="R56" s="280" t="s">
        <v>48</v>
      </c>
      <c r="S56" s="279">
        <v>0</v>
      </c>
      <c r="T56" s="289">
        <v>6952882.25</v>
      </c>
      <c r="U56" s="279">
        <v>0</v>
      </c>
      <c r="V56" s="279">
        <v>0</v>
      </c>
      <c r="W56" s="282">
        <v>6952882.25</v>
      </c>
      <c r="X56" s="283">
        <v>0.1</v>
      </c>
      <c r="Y56" s="280">
        <v>0</v>
      </c>
      <c r="Z56" s="279" t="s">
        <v>52</v>
      </c>
      <c r="AA56" s="280">
        <v>239787</v>
      </c>
      <c r="AB56" s="280" t="s">
        <v>92</v>
      </c>
      <c r="AC56" s="284"/>
      <c r="AD56" s="284"/>
      <c r="AE56" s="284"/>
      <c r="AF56" s="284"/>
      <c r="AG56" s="284"/>
      <c r="AH56" s="284"/>
      <c r="AI56" s="284"/>
      <c r="AJ56" s="284"/>
      <c r="AK56" s="284"/>
      <c r="AL56" s="284"/>
      <c r="AM56" s="284"/>
      <c r="AN56" s="284"/>
      <c r="AO56" s="284"/>
      <c r="AP56" s="285"/>
      <c r="AQ56" s="280" t="s">
        <v>54</v>
      </c>
    </row>
    <row r="57" spans="1:43" ht="25.5" x14ac:dyDescent="0.2">
      <c r="A57" s="278" t="s">
        <v>43</v>
      </c>
      <c r="B57" s="279" t="s">
        <v>172</v>
      </c>
      <c r="C57" s="279" t="s">
        <v>193</v>
      </c>
      <c r="D57" s="279" t="s">
        <v>194</v>
      </c>
      <c r="E57" s="280">
        <v>30</v>
      </c>
      <c r="F57" s="280" t="s">
        <v>47</v>
      </c>
      <c r="G57" s="280">
        <v>2024</v>
      </c>
      <c r="H57" s="280">
        <v>2025</v>
      </c>
      <c r="I57" s="280">
        <v>0</v>
      </c>
      <c r="J57" s="280" t="s">
        <v>48</v>
      </c>
      <c r="K57" s="280"/>
      <c r="L57" s="280" t="s">
        <v>48</v>
      </c>
      <c r="M57" s="279" t="s">
        <v>49</v>
      </c>
      <c r="N57" s="279" t="s">
        <v>175</v>
      </c>
      <c r="O57" s="280" t="s">
        <v>195</v>
      </c>
      <c r="P57" s="280">
        <v>1</v>
      </c>
      <c r="Q57" s="280" t="s">
        <v>48</v>
      </c>
      <c r="R57" s="280" t="s">
        <v>48</v>
      </c>
      <c r="S57" s="279">
        <v>0</v>
      </c>
      <c r="T57" s="278" t="s">
        <v>196</v>
      </c>
      <c r="U57" s="278" t="s">
        <v>197</v>
      </c>
      <c r="V57" s="279">
        <v>0</v>
      </c>
      <c r="W57" s="287" t="s">
        <v>198</v>
      </c>
      <c r="X57" s="283">
        <v>0.22</v>
      </c>
      <c r="Y57" s="280">
        <v>0</v>
      </c>
      <c r="Z57" s="279" t="s">
        <v>52</v>
      </c>
      <c r="AA57" s="280">
        <v>226120</v>
      </c>
      <c r="AB57" s="280" t="s">
        <v>107</v>
      </c>
      <c r="AC57" s="287" t="s">
        <v>199</v>
      </c>
      <c r="AD57" s="282">
        <v>560000</v>
      </c>
      <c r="AE57" s="287" t="s">
        <v>200</v>
      </c>
      <c r="AF57" s="282">
        <v>560000</v>
      </c>
      <c r="AG57" s="287" t="s">
        <v>201</v>
      </c>
      <c r="AH57" s="282">
        <v>388000</v>
      </c>
      <c r="AI57" s="282">
        <v>517600</v>
      </c>
      <c r="AJ57" s="287" t="s">
        <v>201</v>
      </c>
      <c r="AK57" s="282">
        <v>456000</v>
      </c>
      <c r="AL57" s="282">
        <v>0</v>
      </c>
      <c r="AM57" s="282">
        <v>0</v>
      </c>
      <c r="AN57" s="282">
        <v>0</v>
      </c>
      <c r="AO57" s="287" t="s">
        <v>202</v>
      </c>
      <c r="AP57" s="285"/>
      <c r="AQ57" s="280" t="s">
        <v>54</v>
      </c>
    </row>
    <row r="58" spans="1:43" ht="25.5" x14ac:dyDescent="0.2">
      <c r="A58" s="278" t="s">
        <v>43</v>
      </c>
      <c r="B58" s="279" t="s">
        <v>44</v>
      </c>
      <c r="C58" s="279" t="s">
        <v>203</v>
      </c>
      <c r="D58" s="279" t="s">
        <v>166</v>
      </c>
      <c r="E58" s="280">
        <v>24</v>
      </c>
      <c r="F58" s="280" t="s">
        <v>47</v>
      </c>
      <c r="G58" s="280">
        <v>2024</v>
      </c>
      <c r="H58" s="280">
        <v>2025</v>
      </c>
      <c r="I58" s="280">
        <v>0</v>
      </c>
      <c r="J58" s="280" t="s">
        <v>48</v>
      </c>
      <c r="K58" s="281"/>
      <c r="L58" s="280" t="s">
        <v>47</v>
      </c>
      <c r="M58" s="279" t="s">
        <v>49</v>
      </c>
      <c r="N58" s="279" t="s">
        <v>50</v>
      </c>
      <c r="O58" s="280" t="s">
        <v>91</v>
      </c>
      <c r="P58" s="280">
        <v>2</v>
      </c>
      <c r="Q58" s="280" t="s">
        <v>48</v>
      </c>
      <c r="R58" s="280" t="s">
        <v>48</v>
      </c>
      <c r="S58" s="279">
        <v>0</v>
      </c>
      <c r="T58" s="289">
        <v>2306750</v>
      </c>
      <c r="U58" s="289">
        <v>2215950</v>
      </c>
      <c r="V58" s="289">
        <v>1980000</v>
      </c>
      <c r="W58" s="282">
        <v>6502700</v>
      </c>
      <c r="X58" s="283">
        <v>0.1</v>
      </c>
      <c r="Y58" s="280">
        <v>0</v>
      </c>
      <c r="Z58" s="279" t="s">
        <v>52</v>
      </c>
      <c r="AA58" s="280">
        <v>670501</v>
      </c>
      <c r="AB58" s="280" t="s">
        <v>53</v>
      </c>
      <c r="AC58" s="284"/>
      <c r="AD58" s="284"/>
      <c r="AE58" s="284"/>
      <c r="AF58" s="284"/>
      <c r="AG58" s="284"/>
      <c r="AH58" s="284"/>
      <c r="AI58" s="284"/>
      <c r="AJ58" s="284"/>
      <c r="AK58" s="284"/>
      <c r="AL58" s="284"/>
      <c r="AM58" s="284"/>
      <c r="AN58" s="284"/>
      <c r="AO58" s="284"/>
      <c r="AP58" s="290" t="s">
        <v>204</v>
      </c>
      <c r="AQ58" s="280" t="s">
        <v>54</v>
      </c>
    </row>
    <row r="59" spans="1:43" ht="38.25" x14ac:dyDescent="0.2">
      <c r="A59" s="278" t="s">
        <v>43</v>
      </c>
      <c r="B59" s="279" t="s">
        <v>44</v>
      </c>
      <c r="C59" s="279" t="s">
        <v>205</v>
      </c>
      <c r="D59" s="279" t="s">
        <v>166</v>
      </c>
      <c r="E59" s="280">
        <v>12</v>
      </c>
      <c r="F59" s="280" t="s">
        <v>47</v>
      </c>
      <c r="G59" s="280">
        <v>2024</v>
      </c>
      <c r="H59" s="280">
        <v>2024</v>
      </c>
      <c r="I59" s="280">
        <v>0</v>
      </c>
      <c r="J59" s="280" t="s">
        <v>48</v>
      </c>
      <c r="K59" s="281"/>
      <c r="L59" s="280" t="s">
        <v>47</v>
      </c>
      <c r="M59" s="279" t="s">
        <v>49</v>
      </c>
      <c r="N59" s="279" t="s">
        <v>50</v>
      </c>
      <c r="O59" s="280" t="s">
        <v>91</v>
      </c>
      <c r="P59" s="280">
        <v>1</v>
      </c>
      <c r="Q59" s="280" t="s">
        <v>48</v>
      </c>
      <c r="R59" s="280" t="s">
        <v>48</v>
      </c>
      <c r="S59" s="289">
        <v>25155760</v>
      </c>
      <c r="T59" s="279">
        <v>0</v>
      </c>
      <c r="U59" s="279">
        <v>0</v>
      </c>
      <c r="V59" s="279">
        <v>0</v>
      </c>
      <c r="W59" s="282">
        <v>25155760</v>
      </c>
      <c r="X59" s="283">
        <v>0.04</v>
      </c>
      <c r="Y59" s="280">
        <v>0</v>
      </c>
      <c r="Z59" s="279" t="s">
        <v>52</v>
      </c>
      <c r="AA59" s="280">
        <v>239787</v>
      </c>
      <c r="AB59" s="280" t="s">
        <v>92</v>
      </c>
      <c r="AC59" s="282">
        <v>3175290.1</v>
      </c>
      <c r="AD59" s="282">
        <v>2932254.47</v>
      </c>
      <c r="AE59" s="282">
        <v>5604235.2599999998</v>
      </c>
      <c r="AF59" s="282">
        <v>658461.99</v>
      </c>
      <c r="AG59" s="282">
        <v>2478760.6</v>
      </c>
      <c r="AH59" s="282">
        <v>1435600.07</v>
      </c>
      <c r="AI59" s="282">
        <v>1909960.25</v>
      </c>
      <c r="AJ59" s="282">
        <v>6961197.2599999998</v>
      </c>
      <c r="AK59" s="282">
        <v>0</v>
      </c>
      <c r="AL59" s="282">
        <v>0</v>
      </c>
      <c r="AM59" s="282">
        <v>0</v>
      </c>
      <c r="AN59" s="282">
        <v>0</v>
      </c>
      <c r="AO59" s="282">
        <v>0</v>
      </c>
      <c r="AP59" s="290" t="s">
        <v>204</v>
      </c>
      <c r="AQ59" s="280" t="s">
        <v>54</v>
      </c>
    </row>
    <row r="60" spans="1:43" ht="25.5" x14ac:dyDescent="0.2">
      <c r="A60" s="278" t="s">
        <v>43</v>
      </c>
      <c r="B60" s="279" t="s">
        <v>172</v>
      </c>
      <c r="C60" s="279" t="s">
        <v>206</v>
      </c>
      <c r="D60" s="279" t="s">
        <v>194</v>
      </c>
      <c r="E60" s="280">
        <v>24</v>
      </c>
      <c r="F60" s="280" t="s">
        <v>47</v>
      </c>
      <c r="G60" s="280">
        <v>2024</v>
      </c>
      <c r="H60" s="280">
        <v>2025</v>
      </c>
      <c r="I60" s="280">
        <v>0</v>
      </c>
      <c r="J60" s="280" t="s">
        <v>48</v>
      </c>
      <c r="K60" s="280"/>
      <c r="L60" s="280" t="s">
        <v>48</v>
      </c>
      <c r="M60" s="279" t="s">
        <v>49</v>
      </c>
      <c r="N60" s="279" t="s">
        <v>175</v>
      </c>
      <c r="O60" s="280" t="s">
        <v>195</v>
      </c>
      <c r="P60" s="280">
        <v>1</v>
      </c>
      <c r="Q60" s="280" t="s">
        <v>48</v>
      </c>
      <c r="R60" s="280" t="s">
        <v>48</v>
      </c>
      <c r="S60" s="279">
        <v>0</v>
      </c>
      <c r="T60" s="291">
        <v>151560.6</v>
      </c>
      <c r="U60" s="291">
        <v>363745.44</v>
      </c>
      <c r="V60" s="279">
        <v>0</v>
      </c>
      <c r="W60" s="282">
        <v>515306.04</v>
      </c>
      <c r="X60" s="283">
        <v>0.22</v>
      </c>
      <c r="Y60" s="280">
        <v>0</v>
      </c>
      <c r="Z60" s="279" t="s">
        <v>52</v>
      </c>
      <c r="AA60" s="280">
        <v>670501</v>
      </c>
      <c r="AB60" s="280" t="s">
        <v>53</v>
      </c>
      <c r="AC60" s="282">
        <v>283418.32</v>
      </c>
      <c r="AD60" s="282">
        <v>170050.99</v>
      </c>
      <c r="AE60" s="282">
        <v>0</v>
      </c>
      <c r="AF60" s="282">
        <v>0</v>
      </c>
      <c r="AG60" s="282">
        <v>0</v>
      </c>
      <c r="AH60" s="282">
        <v>0</v>
      </c>
      <c r="AI60" s="282">
        <v>0</v>
      </c>
      <c r="AJ60" s="282">
        <v>0</v>
      </c>
      <c r="AK60" s="282">
        <v>61836.72</v>
      </c>
      <c r="AL60" s="282">
        <v>0</v>
      </c>
      <c r="AM60" s="282">
        <v>0</v>
      </c>
      <c r="AN60" s="282">
        <v>0</v>
      </c>
      <c r="AO60" s="282">
        <v>0</v>
      </c>
      <c r="AP60" s="285"/>
      <c r="AQ60" s="280" t="s">
        <v>54</v>
      </c>
    </row>
    <row r="61" spans="1:43" ht="25.5" x14ac:dyDescent="0.2">
      <c r="A61" s="278" t="s">
        <v>43</v>
      </c>
      <c r="B61" s="279" t="s">
        <v>44</v>
      </c>
      <c r="C61" s="279" t="s">
        <v>207</v>
      </c>
      <c r="D61" s="279" t="s">
        <v>208</v>
      </c>
      <c r="E61" s="280">
        <v>36</v>
      </c>
      <c r="F61" s="280" t="s">
        <v>47</v>
      </c>
      <c r="G61" s="280">
        <v>2024</v>
      </c>
      <c r="H61" s="280">
        <v>2024</v>
      </c>
      <c r="I61" s="280">
        <v>0</v>
      </c>
      <c r="J61" s="280" t="s">
        <v>48</v>
      </c>
      <c r="K61" s="281"/>
      <c r="L61" s="280" t="s">
        <v>47</v>
      </c>
      <c r="M61" s="279" t="s">
        <v>49</v>
      </c>
      <c r="N61" s="279" t="s">
        <v>50</v>
      </c>
      <c r="O61" s="280" t="s">
        <v>209</v>
      </c>
      <c r="P61" s="280">
        <v>2</v>
      </c>
      <c r="Q61" s="280" t="s">
        <v>48</v>
      </c>
      <c r="R61" s="280" t="s">
        <v>48</v>
      </c>
      <c r="S61" s="289">
        <v>1167516.67</v>
      </c>
      <c r="T61" s="289">
        <v>1107516.67</v>
      </c>
      <c r="U61" s="289">
        <v>1107516.67</v>
      </c>
      <c r="V61" s="289">
        <v>1210000</v>
      </c>
      <c r="W61" s="282">
        <v>4592550</v>
      </c>
      <c r="X61" s="283">
        <v>0.1</v>
      </c>
      <c r="Y61" s="280">
        <v>0</v>
      </c>
      <c r="Z61" s="279" t="s">
        <v>52</v>
      </c>
      <c r="AA61" s="280">
        <v>239787</v>
      </c>
      <c r="AB61" s="280" t="s">
        <v>92</v>
      </c>
      <c r="AC61" s="284"/>
      <c r="AD61" s="284"/>
      <c r="AE61" s="284"/>
      <c r="AF61" s="284"/>
      <c r="AG61" s="284"/>
      <c r="AH61" s="284"/>
      <c r="AI61" s="284"/>
      <c r="AJ61" s="284"/>
      <c r="AK61" s="284"/>
      <c r="AL61" s="284"/>
      <c r="AM61" s="284"/>
      <c r="AN61" s="284"/>
      <c r="AO61" s="284"/>
      <c r="AP61" s="290" t="s">
        <v>171</v>
      </c>
      <c r="AQ61" s="280" t="s">
        <v>54</v>
      </c>
    </row>
    <row r="62" spans="1:43" ht="102" x14ac:dyDescent="0.2">
      <c r="A62" s="278" t="s">
        <v>43</v>
      </c>
      <c r="B62" s="279" t="s">
        <v>157</v>
      </c>
      <c r="C62" s="279" t="s">
        <v>210</v>
      </c>
      <c r="D62" s="279" t="s">
        <v>178</v>
      </c>
      <c r="E62" s="280">
        <v>60</v>
      </c>
      <c r="F62" s="280" t="s">
        <v>48</v>
      </c>
      <c r="G62" s="280">
        <v>2024</v>
      </c>
      <c r="H62" s="280">
        <v>2024</v>
      </c>
      <c r="I62" s="280">
        <v>0</v>
      </c>
      <c r="J62" s="280" t="s">
        <v>48</v>
      </c>
      <c r="K62" s="281"/>
      <c r="L62" s="280" t="s">
        <v>47</v>
      </c>
      <c r="M62" s="279" t="s">
        <v>49</v>
      </c>
      <c r="N62" s="279" t="s">
        <v>50</v>
      </c>
      <c r="O62" s="280" t="s">
        <v>161</v>
      </c>
      <c r="P62" s="280">
        <v>2</v>
      </c>
      <c r="Q62" s="280" t="s">
        <v>48</v>
      </c>
      <c r="R62" s="280" t="s">
        <v>48</v>
      </c>
      <c r="S62" s="279">
        <v>2718670.21</v>
      </c>
      <c r="T62" s="279">
        <v>2717790.21</v>
      </c>
      <c r="U62" s="279">
        <v>2717790.21</v>
      </c>
      <c r="V62" s="279">
        <v>5435580.4100000001</v>
      </c>
      <c r="W62" s="282">
        <v>13589831.029999999</v>
      </c>
      <c r="X62" s="283">
        <v>0.22</v>
      </c>
      <c r="Y62" s="280">
        <v>0</v>
      </c>
      <c r="Z62" s="279" t="s">
        <v>52</v>
      </c>
      <c r="AA62" s="280">
        <v>670501</v>
      </c>
      <c r="AB62" s="280" t="s">
        <v>53</v>
      </c>
      <c r="AC62" s="284"/>
      <c r="AD62" s="284"/>
      <c r="AE62" s="284"/>
      <c r="AF62" s="284"/>
      <c r="AG62" s="284"/>
      <c r="AH62" s="284"/>
      <c r="AI62" s="284"/>
      <c r="AJ62" s="282">
        <v>2718670.21</v>
      </c>
      <c r="AK62" s="284"/>
      <c r="AL62" s="284"/>
      <c r="AM62" s="284"/>
      <c r="AN62" s="284"/>
      <c r="AO62" s="284"/>
      <c r="AP62" s="290" t="s">
        <v>211</v>
      </c>
      <c r="AQ62" s="280" t="s">
        <v>54</v>
      </c>
    </row>
    <row r="63" spans="1:43" ht="25.5" x14ac:dyDescent="0.2">
      <c r="A63" s="278" t="s">
        <v>43</v>
      </c>
      <c r="B63" s="279" t="s">
        <v>44</v>
      </c>
      <c r="C63" s="279" t="s">
        <v>212</v>
      </c>
      <c r="D63" s="279" t="s">
        <v>213</v>
      </c>
      <c r="E63" s="280">
        <v>36</v>
      </c>
      <c r="F63" s="280" t="s">
        <v>47</v>
      </c>
      <c r="G63" s="280">
        <v>2024</v>
      </c>
      <c r="H63" s="280">
        <v>2024</v>
      </c>
      <c r="I63" s="280">
        <v>0</v>
      </c>
      <c r="J63" s="280" t="s">
        <v>48</v>
      </c>
      <c r="K63" s="281"/>
      <c r="L63" s="280" t="s">
        <v>47</v>
      </c>
      <c r="M63" s="279" t="s">
        <v>49</v>
      </c>
      <c r="N63" s="279" t="s">
        <v>50</v>
      </c>
      <c r="O63" s="280" t="s">
        <v>169</v>
      </c>
      <c r="P63" s="280">
        <v>1</v>
      </c>
      <c r="Q63" s="280" t="s">
        <v>48</v>
      </c>
      <c r="R63" s="280" t="s">
        <v>48</v>
      </c>
      <c r="S63" s="292">
        <v>5552356.2300000004</v>
      </c>
      <c r="T63" s="292">
        <v>5267014.37</v>
      </c>
      <c r="U63" s="292">
        <v>5267014.37</v>
      </c>
      <c r="V63" s="292">
        <v>5754394.1200000001</v>
      </c>
      <c r="W63" s="282">
        <v>21840779.100000001</v>
      </c>
      <c r="X63" s="283">
        <v>0.1</v>
      </c>
      <c r="Y63" s="280">
        <v>0</v>
      </c>
      <c r="Z63" s="279" t="s">
        <v>52</v>
      </c>
      <c r="AA63" s="280">
        <v>239787</v>
      </c>
      <c r="AB63" s="280" t="s">
        <v>92</v>
      </c>
      <c r="AC63" s="284"/>
      <c r="AD63" s="284"/>
      <c r="AE63" s="284"/>
      <c r="AF63" s="284"/>
      <c r="AG63" s="284"/>
      <c r="AH63" s="284"/>
      <c r="AI63" s="284"/>
      <c r="AJ63" s="284"/>
      <c r="AK63" s="284"/>
      <c r="AL63" s="284"/>
      <c r="AM63" s="284"/>
      <c r="AN63" s="284"/>
      <c r="AO63" s="284"/>
      <c r="AP63" s="290" t="s">
        <v>171</v>
      </c>
      <c r="AQ63" s="280" t="s">
        <v>54</v>
      </c>
    </row>
    <row r="64" spans="1:43" ht="25.5" x14ac:dyDescent="0.2">
      <c r="A64" s="278" t="s">
        <v>43</v>
      </c>
      <c r="B64" s="279" t="s">
        <v>44</v>
      </c>
      <c r="C64" s="279" t="s">
        <v>214</v>
      </c>
      <c r="D64" s="279" t="s">
        <v>163</v>
      </c>
      <c r="E64" s="280">
        <v>60</v>
      </c>
      <c r="F64" s="280" t="s">
        <v>47</v>
      </c>
      <c r="G64" s="280">
        <v>2024</v>
      </c>
      <c r="H64" s="280">
        <v>2024</v>
      </c>
      <c r="I64" s="280">
        <v>0</v>
      </c>
      <c r="J64" s="280" t="s">
        <v>48</v>
      </c>
      <c r="K64" s="281"/>
      <c r="L64" s="280" t="s">
        <v>47</v>
      </c>
      <c r="M64" s="279" t="s">
        <v>49</v>
      </c>
      <c r="N64" s="279" t="s">
        <v>50</v>
      </c>
      <c r="O64" s="280" t="s">
        <v>215</v>
      </c>
      <c r="P64" s="280">
        <v>1</v>
      </c>
      <c r="Q64" s="280" t="s">
        <v>48</v>
      </c>
      <c r="R64" s="280" t="s">
        <v>48</v>
      </c>
      <c r="S64" s="292">
        <v>7655414.1200000001</v>
      </c>
      <c r="T64" s="292">
        <v>7064323.1200000001</v>
      </c>
      <c r="U64" s="292">
        <v>7064323.1200000001</v>
      </c>
      <c r="V64" s="292">
        <v>24656691.129999999</v>
      </c>
      <c r="W64" s="282">
        <v>46440751.479999997</v>
      </c>
      <c r="X64" s="283">
        <v>0.04</v>
      </c>
      <c r="Y64" s="280">
        <v>0</v>
      </c>
      <c r="Z64" s="279" t="s">
        <v>52</v>
      </c>
      <c r="AA64" s="280">
        <v>670501</v>
      </c>
      <c r="AB64" s="280" t="s">
        <v>53</v>
      </c>
      <c r="AC64" s="284"/>
      <c r="AD64" s="284"/>
      <c r="AE64" s="284"/>
      <c r="AF64" s="284"/>
      <c r="AG64" s="284"/>
      <c r="AH64" s="284"/>
      <c r="AI64" s="284"/>
      <c r="AJ64" s="284"/>
      <c r="AK64" s="284"/>
      <c r="AL64" s="284"/>
      <c r="AM64" s="284"/>
      <c r="AN64" s="284"/>
      <c r="AO64" s="284"/>
      <c r="AP64" s="290" t="s">
        <v>204</v>
      </c>
      <c r="AQ64" s="280" t="s">
        <v>54</v>
      </c>
    </row>
    <row r="65" spans="1:43" ht="25.5" x14ac:dyDescent="0.2">
      <c r="A65" s="278" t="s">
        <v>43</v>
      </c>
      <c r="B65" s="279" t="s">
        <v>157</v>
      </c>
      <c r="C65" s="279" t="s">
        <v>216</v>
      </c>
      <c r="D65" s="279" t="s">
        <v>217</v>
      </c>
      <c r="E65" s="280">
        <v>12</v>
      </c>
      <c r="F65" s="280" t="s">
        <v>47</v>
      </c>
      <c r="G65" s="280">
        <v>2024</v>
      </c>
      <c r="H65" s="280">
        <v>2024</v>
      </c>
      <c r="I65" s="280">
        <v>0</v>
      </c>
      <c r="J65" s="280" t="s">
        <v>48</v>
      </c>
      <c r="K65" s="281"/>
      <c r="L65" s="280" t="s">
        <v>47</v>
      </c>
      <c r="M65" s="279" t="s">
        <v>49</v>
      </c>
      <c r="N65" s="279" t="s">
        <v>50</v>
      </c>
      <c r="O65" s="280" t="s">
        <v>161</v>
      </c>
      <c r="P65" s="280">
        <v>1</v>
      </c>
      <c r="Q65" s="280" t="s">
        <v>48</v>
      </c>
      <c r="R65" s="280" t="s">
        <v>48</v>
      </c>
      <c r="S65" s="289">
        <v>778500</v>
      </c>
      <c r="T65" s="279">
        <v>0</v>
      </c>
      <c r="U65" s="279">
        <v>0</v>
      </c>
      <c r="V65" s="279">
        <v>0</v>
      </c>
      <c r="W65" s="282">
        <v>778500</v>
      </c>
      <c r="X65" s="283">
        <v>0.22</v>
      </c>
      <c r="Y65" s="280">
        <v>0</v>
      </c>
      <c r="Z65" s="279" t="s">
        <v>52</v>
      </c>
      <c r="AA65" s="280">
        <v>670501</v>
      </c>
      <c r="AB65" s="280" t="s">
        <v>53</v>
      </c>
      <c r="AC65" s="282">
        <v>150000</v>
      </c>
      <c r="AD65" s="282">
        <v>50000</v>
      </c>
      <c r="AE65" s="282">
        <v>261000</v>
      </c>
      <c r="AF65" s="282">
        <v>50000</v>
      </c>
      <c r="AG65" s="282">
        <v>73000</v>
      </c>
      <c r="AH65" s="282">
        <v>0</v>
      </c>
      <c r="AI65" s="282">
        <v>93500</v>
      </c>
      <c r="AJ65" s="282">
        <v>101000</v>
      </c>
      <c r="AK65" s="282">
        <v>0</v>
      </c>
      <c r="AL65" s="282">
        <v>0</v>
      </c>
      <c r="AM65" s="282">
        <v>0</v>
      </c>
      <c r="AN65" s="282">
        <v>0</v>
      </c>
      <c r="AO65" s="282">
        <v>0</v>
      </c>
      <c r="AP65" s="285"/>
      <c r="AQ65" s="280" t="s">
        <v>54</v>
      </c>
    </row>
    <row r="66" spans="1:43" ht="38.25" x14ac:dyDescent="0.2">
      <c r="A66" s="278" t="s">
        <v>43</v>
      </c>
      <c r="B66" s="279" t="s">
        <v>172</v>
      </c>
      <c r="C66" s="279" t="s">
        <v>218</v>
      </c>
      <c r="D66" s="279" t="s">
        <v>219</v>
      </c>
      <c r="E66" s="280">
        <v>12</v>
      </c>
      <c r="F66" s="280" t="s">
        <v>48</v>
      </c>
      <c r="G66" s="280">
        <v>2024</v>
      </c>
      <c r="H66" s="280">
        <v>2024</v>
      </c>
      <c r="I66" s="280">
        <v>0</v>
      </c>
      <c r="J66" s="280" t="s">
        <v>48</v>
      </c>
      <c r="K66" s="281"/>
      <c r="L66" s="280" t="s">
        <v>47</v>
      </c>
      <c r="M66" s="279" t="s">
        <v>49</v>
      </c>
      <c r="N66" s="279" t="s">
        <v>50</v>
      </c>
      <c r="O66" s="280" t="s">
        <v>220</v>
      </c>
      <c r="P66" s="280">
        <v>1</v>
      </c>
      <c r="Q66" s="280" t="s">
        <v>48</v>
      </c>
      <c r="R66" s="280" t="s">
        <v>48</v>
      </c>
      <c r="S66" s="279" t="s">
        <v>221</v>
      </c>
      <c r="T66" s="279" t="s">
        <v>222</v>
      </c>
      <c r="U66" s="279" t="s">
        <v>223</v>
      </c>
      <c r="V66" s="279" t="s">
        <v>223</v>
      </c>
      <c r="W66" s="282" t="s">
        <v>224</v>
      </c>
      <c r="X66" s="283">
        <v>0.22</v>
      </c>
      <c r="Y66" s="280">
        <v>0</v>
      </c>
      <c r="Z66" s="279" t="s">
        <v>52</v>
      </c>
      <c r="AA66" s="280">
        <v>226120</v>
      </c>
      <c r="AB66" s="280" t="s">
        <v>107</v>
      </c>
      <c r="AC66" s="284"/>
      <c r="AD66" s="284"/>
      <c r="AE66" s="284"/>
      <c r="AF66" s="284"/>
      <c r="AG66" s="284"/>
      <c r="AH66" s="284"/>
      <c r="AI66" s="284"/>
      <c r="AJ66" s="284"/>
      <c r="AK66" s="284"/>
      <c r="AL66" s="284"/>
      <c r="AM66" s="284"/>
      <c r="AN66" s="284"/>
      <c r="AO66" s="284"/>
      <c r="AP66" s="285"/>
      <c r="AQ66" s="280" t="s">
        <v>54</v>
      </c>
    </row>
    <row r="67" spans="1:43" ht="25.5" x14ac:dyDescent="0.2">
      <c r="A67" s="278" t="s">
        <v>43</v>
      </c>
      <c r="B67" s="279" t="s">
        <v>157</v>
      </c>
      <c r="C67" s="279" t="s">
        <v>225</v>
      </c>
      <c r="D67" s="279" t="s">
        <v>226</v>
      </c>
      <c r="E67" s="280">
        <v>36</v>
      </c>
      <c r="F67" s="280" t="s">
        <v>47</v>
      </c>
      <c r="G67" s="280">
        <v>2024</v>
      </c>
      <c r="H67" s="280">
        <v>2024</v>
      </c>
      <c r="I67" s="280">
        <v>0</v>
      </c>
      <c r="J67" s="280" t="s">
        <v>48</v>
      </c>
      <c r="K67" s="280"/>
      <c r="L67" s="280" t="s">
        <v>47</v>
      </c>
      <c r="M67" s="279" t="s">
        <v>49</v>
      </c>
      <c r="N67" s="279" t="s">
        <v>50</v>
      </c>
      <c r="O67" s="280" t="s">
        <v>161</v>
      </c>
      <c r="P67" s="280">
        <v>2</v>
      </c>
      <c r="Q67" s="280" t="s">
        <v>48</v>
      </c>
      <c r="R67" s="280" t="s">
        <v>48</v>
      </c>
      <c r="S67" s="289">
        <v>167730</v>
      </c>
      <c r="T67" s="289">
        <v>157480</v>
      </c>
      <c r="U67" s="289">
        <v>157480</v>
      </c>
      <c r="V67" s="289">
        <v>309880</v>
      </c>
      <c r="W67" s="282">
        <v>792570</v>
      </c>
      <c r="X67" s="283">
        <v>0.22</v>
      </c>
      <c r="Y67" s="280">
        <v>0</v>
      </c>
      <c r="Z67" s="279" t="s">
        <v>52</v>
      </c>
      <c r="AA67" s="280">
        <v>670501</v>
      </c>
      <c r="AB67" s="280" t="s">
        <v>53</v>
      </c>
      <c r="AC67" s="282">
        <v>30500</v>
      </c>
      <c r="AD67" s="282">
        <v>15860</v>
      </c>
      <c r="AE67" s="282">
        <v>18300</v>
      </c>
      <c r="AF67" s="282">
        <v>10980</v>
      </c>
      <c r="AG67" s="282">
        <v>18300</v>
      </c>
      <c r="AH67" s="282">
        <v>12200</v>
      </c>
      <c r="AI67" s="282">
        <v>18300</v>
      </c>
      <c r="AJ67" s="282">
        <v>30500</v>
      </c>
      <c r="AK67" s="282">
        <v>0</v>
      </c>
      <c r="AL67" s="282">
        <v>0</v>
      </c>
      <c r="AM67" s="282">
        <v>0</v>
      </c>
      <c r="AN67" s="282">
        <v>0</v>
      </c>
      <c r="AO67" s="282">
        <v>0</v>
      </c>
      <c r="AP67" s="290">
        <v>0</v>
      </c>
      <c r="AQ67" s="280" t="s">
        <v>54</v>
      </c>
    </row>
    <row r="68" spans="1:43" ht="25.5" x14ac:dyDescent="0.2">
      <c r="A68" s="278" t="s">
        <v>43</v>
      </c>
      <c r="B68" s="279" t="s">
        <v>157</v>
      </c>
      <c r="C68" s="279" t="s">
        <v>227</v>
      </c>
      <c r="D68" s="279" t="s">
        <v>159</v>
      </c>
      <c r="E68" s="280">
        <v>12</v>
      </c>
      <c r="F68" s="280" t="s">
        <v>47</v>
      </c>
      <c r="G68" s="280">
        <v>2024</v>
      </c>
      <c r="H68" s="280">
        <v>2024</v>
      </c>
      <c r="I68" s="280">
        <v>0</v>
      </c>
      <c r="J68" s="280" t="s">
        <v>48</v>
      </c>
      <c r="K68" s="281"/>
      <c r="L68" s="280" t="s">
        <v>47</v>
      </c>
      <c r="M68" s="279" t="s">
        <v>49</v>
      </c>
      <c r="N68" s="279" t="s">
        <v>50</v>
      </c>
      <c r="O68" s="280" t="s">
        <v>161</v>
      </c>
      <c r="P68" s="280">
        <v>1</v>
      </c>
      <c r="Q68" s="280" t="s">
        <v>48</v>
      </c>
      <c r="R68" s="280" t="s">
        <v>48</v>
      </c>
      <c r="S68" s="278" t="s">
        <v>228</v>
      </c>
      <c r="T68" s="279">
        <v>0</v>
      </c>
      <c r="U68" s="279">
        <v>0</v>
      </c>
      <c r="V68" s="279">
        <v>0</v>
      </c>
      <c r="W68" s="287" t="s">
        <v>228</v>
      </c>
      <c r="X68" s="283">
        <v>0.22</v>
      </c>
      <c r="Y68" s="280">
        <v>0</v>
      </c>
      <c r="Z68" s="279" t="s">
        <v>52</v>
      </c>
      <c r="AA68" s="280">
        <v>670501</v>
      </c>
      <c r="AB68" s="280" t="s">
        <v>53</v>
      </c>
      <c r="AC68" s="282">
        <v>218333.64</v>
      </c>
      <c r="AD68" s="282">
        <v>132455.4</v>
      </c>
      <c r="AE68" s="282">
        <v>170000</v>
      </c>
      <c r="AF68" s="282">
        <v>50000</v>
      </c>
      <c r="AG68" s="282">
        <v>306817.8</v>
      </c>
      <c r="AH68" s="282">
        <v>101744.07</v>
      </c>
      <c r="AI68" s="282">
        <v>93660</v>
      </c>
      <c r="AJ68" s="282">
        <v>58784</v>
      </c>
      <c r="AK68" s="284"/>
      <c r="AL68" s="284"/>
      <c r="AM68" s="284"/>
      <c r="AN68" s="284"/>
      <c r="AO68" s="284"/>
      <c r="AP68" s="285"/>
      <c r="AQ68" s="280" t="s">
        <v>54</v>
      </c>
    </row>
    <row r="69" spans="1:43" ht="25.5" x14ac:dyDescent="0.2">
      <c r="A69" s="278" t="s">
        <v>43</v>
      </c>
      <c r="B69" s="279" t="s">
        <v>157</v>
      </c>
      <c r="C69" s="279" t="s">
        <v>229</v>
      </c>
      <c r="D69" s="279" t="s">
        <v>159</v>
      </c>
      <c r="E69" s="280">
        <v>12</v>
      </c>
      <c r="F69" s="280" t="s">
        <v>47</v>
      </c>
      <c r="G69" s="280">
        <v>2024</v>
      </c>
      <c r="H69" s="280">
        <v>2024</v>
      </c>
      <c r="I69" s="280">
        <v>0</v>
      </c>
      <c r="J69" s="280" t="s">
        <v>48</v>
      </c>
      <c r="K69" s="281"/>
      <c r="L69" s="280" t="s">
        <v>47</v>
      </c>
      <c r="M69" s="279" t="s">
        <v>49</v>
      </c>
      <c r="N69" s="279" t="s">
        <v>50</v>
      </c>
      <c r="O69" s="280" t="s">
        <v>161</v>
      </c>
      <c r="P69" s="280">
        <v>1</v>
      </c>
      <c r="Q69" s="280" t="s">
        <v>48</v>
      </c>
      <c r="R69" s="280" t="s">
        <v>48</v>
      </c>
      <c r="S69" s="278" t="s">
        <v>230</v>
      </c>
      <c r="T69" s="279">
        <v>0</v>
      </c>
      <c r="U69" s="279">
        <v>0</v>
      </c>
      <c r="V69" s="279">
        <v>0</v>
      </c>
      <c r="W69" s="287" t="s">
        <v>230</v>
      </c>
      <c r="X69" s="283">
        <v>0.22</v>
      </c>
      <c r="Y69" s="280">
        <v>0</v>
      </c>
      <c r="Z69" s="279" t="s">
        <v>52</v>
      </c>
      <c r="AA69" s="280">
        <v>670501</v>
      </c>
      <c r="AB69" s="280" t="s">
        <v>53</v>
      </c>
      <c r="AC69" s="282">
        <v>57930</v>
      </c>
      <c r="AD69" s="282">
        <v>89069.39</v>
      </c>
      <c r="AE69" s="282">
        <v>590000</v>
      </c>
      <c r="AF69" s="284"/>
      <c r="AG69" s="284"/>
      <c r="AH69" s="284"/>
      <c r="AI69" s="282">
        <v>137248</v>
      </c>
      <c r="AJ69" s="287" t="s">
        <v>231</v>
      </c>
      <c r="AK69" s="284"/>
      <c r="AL69" s="284"/>
      <c r="AM69" s="284"/>
      <c r="AN69" s="284"/>
      <c r="AO69" s="284"/>
      <c r="AP69" s="285"/>
      <c r="AQ69" s="280" t="s">
        <v>54</v>
      </c>
    </row>
    <row r="70" spans="1:43" ht="25.5" x14ac:dyDescent="0.2">
      <c r="A70" s="278" t="s">
        <v>43</v>
      </c>
      <c r="B70" s="279" t="s">
        <v>44</v>
      </c>
      <c r="C70" s="279" t="s">
        <v>232</v>
      </c>
      <c r="D70" s="279" t="s">
        <v>233</v>
      </c>
      <c r="E70" s="280">
        <v>48</v>
      </c>
      <c r="F70" s="280" t="s">
        <v>47</v>
      </c>
      <c r="G70" s="280">
        <v>2024</v>
      </c>
      <c r="H70" s="280">
        <v>2024</v>
      </c>
      <c r="I70" s="280">
        <v>0</v>
      </c>
      <c r="J70" s="280" t="s">
        <v>48</v>
      </c>
      <c r="K70" s="281"/>
      <c r="L70" s="280" t="s">
        <v>47</v>
      </c>
      <c r="M70" s="279" t="s">
        <v>49</v>
      </c>
      <c r="N70" s="279" t="s">
        <v>50</v>
      </c>
      <c r="O70" s="280" t="s">
        <v>234</v>
      </c>
      <c r="P70" s="280">
        <v>2</v>
      </c>
      <c r="Q70" s="280" t="s">
        <v>48</v>
      </c>
      <c r="R70" s="280" t="s">
        <v>48</v>
      </c>
      <c r="S70" s="292">
        <v>3924247.5</v>
      </c>
      <c r="T70" s="292">
        <v>3684247.5</v>
      </c>
      <c r="U70" s="292">
        <v>3684247.5</v>
      </c>
      <c r="V70" s="292">
        <v>8442247.5</v>
      </c>
      <c r="W70" s="282">
        <v>19734990</v>
      </c>
      <c r="X70" s="283">
        <v>0.22</v>
      </c>
      <c r="Y70" s="280">
        <v>0</v>
      </c>
      <c r="Z70" s="279" t="s">
        <v>52</v>
      </c>
      <c r="AA70" s="280">
        <v>239787</v>
      </c>
      <c r="AB70" s="280" t="s">
        <v>92</v>
      </c>
      <c r="AC70" s="284"/>
      <c r="AD70" s="284"/>
      <c r="AE70" s="284"/>
      <c r="AF70" s="284"/>
      <c r="AG70" s="284"/>
      <c r="AH70" s="284"/>
      <c r="AI70" s="284"/>
      <c r="AJ70" s="284"/>
      <c r="AK70" s="284"/>
      <c r="AL70" s="284"/>
      <c r="AM70" s="284"/>
      <c r="AN70" s="284"/>
      <c r="AO70" s="284"/>
      <c r="AP70" s="290" t="s">
        <v>204</v>
      </c>
      <c r="AQ70" s="280" t="s">
        <v>54</v>
      </c>
    </row>
    <row r="71" spans="1:43" ht="25.5" x14ac:dyDescent="0.2">
      <c r="A71" s="278" t="s">
        <v>43</v>
      </c>
      <c r="B71" s="279" t="s">
        <v>44</v>
      </c>
      <c r="C71" s="279" t="s">
        <v>235</v>
      </c>
      <c r="D71" s="279" t="s">
        <v>236</v>
      </c>
      <c r="E71" s="280">
        <v>36</v>
      </c>
      <c r="F71" s="280" t="s">
        <v>47</v>
      </c>
      <c r="G71" s="280">
        <v>2024</v>
      </c>
      <c r="H71" s="280">
        <v>2024</v>
      </c>
      <c r="I71" s="280">
        <v>0</v>
      </c>
      <c r="J71" s="280" t="s">
        <v>48</v>
      </c>
      <c r="K71" s="281"/>
      <c r="L71" s="280" t="s">
        <v>47</v>
      </c>
      <c r="M71" s="279" t="s">
        <v>49</v>
      </c>
      <c r="N71" s="279" t="s">
        <v>50</v>
      </c>
      <c r="O71" s="280" t="s">
        <v>237</v>
      </c>
      <c r="P71" s="280">
        <v>1</v>
      </c>
      <c r="Q71" s="280" t="s">
        <v>48</v>
      </c>
      <c r="R71" s="280" t="s">
        <v>48</v>
      </c>
      <c r="S71" s="292">
        <v>6229523.1500000004</v>
      </c>
      <c r="T71" s="292">
        <v>5891912.1500000004</v>
      </c>
      <c r="U71" s="292">
        <v>5891912.1500000004</v>
      </c>
      <c r="V71" s="292">
        <v>6437116.4000000004</v>
      </c>
      <c r="W71" s="282">
        <v>24450463.84</v>
      </c>
      <c r="X71" s="283">
        <v>0.04</v>
      </c>
      <c r="Y71" s="280">
        <v>0</v>
      </c>
      <c r="Z71" s="279" t="s">
        <v>52</v>
      </c>
      <c r="AA71" s="280">
        <v>239787</v>
      </c>
      <c r="AB71" s="280" t="s">
        <v>92</v>
      </c>
      <c r="AC71" s="284"/>
      <c r="AD71" s="284"/>
      <c r="AE71" s="284"/>
      <c r="AF71" s="284"/>
      <c r="AG71" s="284"/>
      <c r="AH71" s="284"/>
      <c r="AI71" s="284"/>
      <c r="AJ71" s="284"/>
      <c r="AK71" s="284"/>
      <c r="AL71" s="284"/>
      <c r="AM71" s="284"/>
      <c r="AN71" s="284"/>
      <c r="AO71" s="284"/>
      <c r="AP71" s="290" t="s">
        <v>204</v>
      </c>
      <c r="AQ71" s="280" t="s">
        <v>54</v>
      </c>
    </row>
    <row r="72" spans="1:43" ht="38.25" x14ac:dyDescent="0.2">
      <c r="A72" s="278" t="s">
        <v>43</v>
      </c>
      <c r="B72" s="279" t="s">
        <v>44</v>
      </c>
      <c r="C72" s="279" t="s">
        <v>238</v>
      </c>
      <c r="D72" s="279" t="s">
        <v>239</v>
      </c>
      <c r="E72" s="280">
        <v>48</v>
      </c>
      <c r="F72" s="280" t="s">
        <v>47</v>
      </c>
      <c r="G72" s="280">
        <v>2024</v>
      </c>
      <c r="H72" s="280">
        <v>2024</v>
      </c>
      <c r="I72" s="280">
        <v>0</v>
      </c>
      <c r="J72" s="280" t="s">
        <v>48</v>
      </c>
      <c r="K72" s="281"/>
      <c r="L72" s="280" t="s">
        <v>47</v>
      </c>
      <c r="M72" s="279" t="s">
        <v>49</v>
      </c>
      <c r="N72" s="279" t="s">
        <v>50</v>
      </c>
      <c r="O72" s="280" t="s">
        <v>169</v>
      </c>
      <c r="P72" s="280">
        <v>1</v>
      </c>
      <c r="Q72" s="280" t="s">
        <v>48</v>
      </c>
      <c r="R72" s="280" t="s">
        <v>48</v>
      </c>
      <c r="S72" s="292">
        <v>1441647.52</v>
      </c>
      <c r="T72" s="292">
        <v>1343543.52</v>
      </c>
      <c r="U72" s="292">
        <v>1343543.52</v>
      </c>
      <c r="V72" s="292">
        <v>5737145.5</v>
      </c>
      <c r="W72" s="282">
        <v>9865880.0399999991</v>
      </c>
      <c r="X72" s="283">
        <v>0.22</v>
      </c>
      <c r="Y72" s="280">
        <v>0</v>
      </c>
      <c r="Z72" s="279" t="s">
        <v>52</v>
      </c>
      <c r="AA72" s="280">
        <v>670501</v>
      </c>
      <c r="AB72" s="280" t="s">
        <v>53</v>
      </c>
      <c r="AC72" s="284"/>
      <c r="AD72" s="284"/>
      <c r="AE72" s="284"/>
      <c r="AF72" s="284"/>
      <c r="AG72" s="284"/>
      <c r="AH72" s="284"/>
      <c r="AI72" s="284"/>
      <c r="AJ72" s="284"/>
      <c r="AK72" s="284"/>
      <c r="AL72" s="284"/>
      <c r="AM72" s="284"/>
      <c r="AN72" s="284"/>
      <c r="AO72" s="284"/>
      <c r="AP72" s="290" t="s">
        <v>204</v>
      </c>
      <c r="AQ72" s="280" t="s">
        <v>54</v>
      </c>
    </row>
    <row r="73" spans="1:43" ht="25.5" x14ac:dyDescent="0.2">
      <c r="A73" s="278" t="s">
        <v>43</v>
      </c>
      <c r="B73" s="279" t="s">
        <v>44</v>
      </c>
      <c r="C73" s="279" t="s">
        <v>240</v>
      </c>
      <c r="D73" s="279" t="s">
        <v>233</v>
      </c>
      <c r="E73" s="280">
        <v>48</v>
      </c>
      <c r="F73" s="280" t="s">
        <v>47</v>
      </c>
      <c r="G73" s="280">
        <v>2024</v>
      </c>
      <c r="H73" s="280">
        <v>2024</v>
      </c>
      <c r="I73" s="280">
        <v>0</v>
      </c>
      <c r="J73" s="280" t="s">
        <v>48</v>
      </c>
      <c r="K73" s="281"/>
      <c r="L73" s="280" t="s">
        <v>47</v>
      </c>
      <c r="M73" s="279" t="s">
        <v>49</v>
      </c>
      <c r="N73" s="279" t="s">
        <v>50</v>
      </c>
      <c r="O73" s="280" t="s">
        <v>91</v>
      </c>
      <c r="P73" s="280">
        <v>2</v>
      </c>
      <c r="Q73" s="280" t="s">
        <v>48</v>
      </c>
      <c r="R73" s="280" t="s">
        <v>48</v>
      </c>
      <c r="S73" s="292">
        <v>9167377.5</v>
      </c>
      <c r="T73" s="292">
        <v>8596577.5</v>
      </c>
      <c r="U73" s="292">
        <v>8596577.5</v>
      </c>
      <c r="V73" s="292">
        <v>19698577.5</v>
      </c>
      <c r="W73" s="282">
        <v>46059110</v>
      </c>
      <c r="X73" s="283">
        <v>0.22</v>
      </c>
      <c r="Y73" s="280">
        <v>0</v>
      </c>
      <c r="Z73" s="279" t="s">
        <v>52</v>
      </c>
      <c r="AA73" s="280">
        <v>670501</v>
      </c>
      <c r="AB73" s="280" t="s">
        <v>53</v>
      </c>
      <c r="AC73" s="284"/>
      <c r="AD73" s="284"/>
      <c r="AE73" s="284"/>
      <c r="AF73" s="284"/>
      <c r="AG73" s="284"/>
      <c r="AH73" s="284"/>
      <c r="AI73" s="284"/>
      <c r="AJ73" s="284"/>
      <c r="AK73" s="284"/>
      <c r="AL73" s="284"/>
      <c r="AM73" s="284"/>
      <c r="AN73" s="284"/>
      <c r="AO73" s="284"/>
      <c r="AP73" s="290" t="s">
        <v>204</v>
      </c>
      <c r="AQ73" s="280" t="s">
        <v>54</v>
      </c>
    </row>
    <row r="74" spans="1:43" ht="25.5" x14ac:dyDescent="0.2">
      <c r="A74" s="278" t="s">
        <v>43</v>
      </c>
      <c r="B74" s="279" t="s">
        <v>44</v>
      </c>
      <c r="C74" s="279" t="s">
        <v>241</v>
      </c>
      <c r="D74" s="279" t="s">
        <v>242</v>
      </c>
      <c r="E74" s="280">
        <v>36</v>
      </c>
      <c r="F74" s="280" t="s">
        <v>47</v>
      </c>
      <c r="G74" s="280">
        <v>2024</v>
      </c>
      <c r="H74" s="280">
        <v>2024</v>
      </c>
      <c r="I74" s="280">
        <v>0</v>
      </c>
      <c r="J74" s="280" t="s">
        <v>48</v>
      </c>
      <c r="K74" s="281"/>
      <c r="L74" s="280" t="s">
        <v>47</v>
      </c>
      <c r="M74" s="279" t="s">
        <v>49</v>
      </c>
      <c r="N74" s="279" t="s">
        <v>50</v>
      </c>
      <c r="O74" s="280" t="s">
        <v>234</v>
      </c>
      <c r="P74" s="280">
        <v>2</v>
      </c>
      <c r="Q74" s="280" t="s">
        <v>48</v>
      </c>
      <c r="R74" s="280" t="s">
        <v>48</v>
      </c>
      <c r="S74" s="292">
        <v>1771370.67</v>
      </c>
      <c r="T74" s="292">
        <v>1675370.67</v>
      </c>
      <c r="U74" s="292">
        <v>1675370.67</v>
      </c>
      <c r="V74" s="292">
        <v>1830400</v>
      </c>
      <c r="W74" s="282">
        <v>6952512</v>
      </c>
      <c r="X74" s="283">
        <v>0.04</v>
      </c>
      <c r="Y74" s="280">
        <v>0</v>
      </c>
      <c r="Z74" s="279" t="s">
        <v>52</v>
      </c>
      <c r="AA74" s="280">
        <v>670501</v>
      </c>
      <c r="AB74" s="280" t="s">
        <v>53</v>
      </c>
      <c r="AC74" s="284"/>
      <c r="AD74" s="284"/>
      <c r="AE74" s="284"/>
      <c r="AF74" s="284"/>
      <c r="AG74" s="284"/>
      <c r="AH74" s="284"/>
      <c r="AI74" s="284"/>
      <c r="AJ74" s="284"/>
      <c r="AK74" s="284"/>
      <c r="AL74" s="284"/>
      <c r="AM74" s="284"/>
      <c r="AN74" s="284"/>
      <c r="AO74" s="284"/>
      <c r="AP74" s="290" t="s">
        <v>204</v>
      </c>
      <c r="AQ74" s="280" t="s">
        <v>54</v>
      </c>
    </row>
    <row r="75" spans="1:43" ht="25.5" x14ac:dyDescent="0.2">
      <c r="A75" s="278" t="s">
        <v>43</v>
      </c>
      <c r="B75" s="279" t="s">
        <v>44</v>
      </c>
      <c r="C75" s="279" t="s">
        <v>243</v>
      </c>
      <c r="D75" s="279" t="s">
        <v>239</v>
      </c>
      <c r="E75" s="280">
        <v>60</v>
      </c>
      <c r="F75" s="280" t="s">
        <v>47</v>
      </c>
      <c r="G75" s="280">
        <v>2024</v>
      </c>
      <c r="H75" s="280">
        <v>2025</v>
      </c>
      <c r="I75" s="280">
        <v>0</v>
      </c>
      <c r="J75" s="280" t="s">
        <v>48</v>
      </c>
      <c r="K75" s="281"/>
      <c r="L75" s="280" t="s">
        <v>47</v>
      </c>
      <c r="M75" s="279" t="s">
        <v>49</v>
      </c>
      <c r="N75" s="279" t="s">
        <v>50</v>
      </c>
      <c r="O75" s="280" t="s">
        <v>91</v>
      </c>
      <c r="P75" s="280">
        <v>2</v>
      </c>
      <c r="Q75" s="280" t="s">
        <v>48</v>
      </c>
      <c r="R75" s="280" t="s">
        <v>48</v>
      </c>
      <c r="S75" s="279">
        <v>0</v>
      </c>
      <c r="T75" s="292">
        <v>4544504.46</v>
      </c>
      <c r="U75" s="292">
        <v>4202279.76</v>
      </c>
      <c r="V75" s="292">
        <v>18869551.289999999</v>
      </c>
      <c r="W75" s="282">
        <v>27616335.5</v>
      </c>
      <c r="X75" s="283">
        <v>0.22</v>
      </c>
      <c r="Y75" s="280">
        <v>0</v>
      </c>
      <c r="Z75" s="279" t="s">
        <v>52</v>
      </c>
      <c r="AA75" s="280">
        <v>670501</v>
      </c>
      <c r="AB75" s="280" t="s">
        <v>53</v>
      </c>
      <c r="AC75" s="284"/>
      <c r="AD75" s="284"/>
      <c r="AE75" s="284"/>
      <c r="AF75" s="284"/>
      <c r="AG75" s="284"/>
      <c r="AH75" s="284"/>
      <c r="AI75" s="284"/>
      <c r="AJ75" s="284"/>
      <c r="AK75" s="284"/>
      <c r="AL75" s="284"/>
      <c r="AM75" s="284"/>
      <c r="AN75" s="284"/>
      <c r="AO75" s="284"/>
      <c r="AP75" s="290" t="s">
        <v>204</v>
      </c>
      <c r="AQ75" s="280" t="s">
        <v>54</v>
      </c>
    </row>
    <row r="76" spans="1:43" ht="25.5" x14ac:dyDescent="0.2">
      <c r="A76" s="278" t="s">
        <v>43</v>
      </c>
      <c r="B76" s="279" t="s">
        <v>157</v>
      </c>
      <c r="C76" s="279" t="s">
        <v>244</v>
      </c>
      <c r="D76" s="279" t="s">
        <v>178</v>
      </c>
      <c r="E76" s="280">
        <v>36</v>
      </c>
      <c r="F76" s="280" t="s">
        <v>47</v>
      </c>
      <c r="G76" s="280">
        <v>2024</v>
      </c>
      <c r="H76" s="280">
        <v>2024</v>
      </c>
      <c r="I76" s="280">
        <v>0</v>
      </c>
      <c r="J76" s="280" t="s">
        <v>48</v>
      </c>
      <c r="K76" s="281"/>
      <c r="L76" s="280" t="s">
        <v>48</v>
      </c>
      <c r="M76" s="279" t="s">
        <v>49</v>
      </c>
      <c r="N76" s="279" t="s">
        <v>50</v>
      </c>
      <c r="O76" s="280" t="s">
        <v>161</v>
      </c>
      <c r="P76" s="280">
        <v>1</v>
      </c>
      <c r="Q76" s="280" t="s">
        <v>48</v>
      </c>
      <c r="R76" s="280" t="s">
        <v>48</v>
      </c>
      <c r="S76" s="289">
        <v>2496731.5099999998</v>
      </c>
      <c r="T76" s="289">
        <v>2483651.5099999998</v>
      </c>
      <c r="U76" s="289">
        <v>2483651.5099999998</v>
      </c>
      <c r="V76" s="289">
        <v>7538054.7400000002</v>
      </c>
      <c r="W76" s="282">
        <v>15002089.26</v>
      </c>
      <c r="X76" s="283">
        <v>0.22</v>
      </c>
      <c r="Y76" s="280">
        <v>0</v>
      </c>
      <c r="Z76" s="279" t="s">
        <v>52</v>
      </c>
      <c r="AA76" s="280">
        <v>670501</v>
      </c>
      <c r="AB76" s="280" t="s">
        <v>53</v>
      </c>
      <c r="AC76" s="282">
        <v>366520.19</v>
      </c>
      <c r="AD76" s="282">
        <v>174521.53</v>
      </c>
      <c r="AE76" s="282">
        <v>595220.79</v>
      </c>
      <c r="AF76" s="282">
        <v>69409.14</v>
      </c>
      <c r="AG76" s="282">
        <v>222708.45</v>
      </c>
      <c r="AH76" s="282">
        <v>133575.14000000001</v>
      </c>
      <c r="AI76" s="282">
        <v>434431.28</v>
      </c>
      <c r="AJ76" s="282">
        <v>500344.99</v>
      </c>
      <c r="AK76" s="284"/>
      <c r="AL76" s="284"/>
      <c r="AM76" s="284"/>
      <c r="AN76" s="284"/>
      <c r="AO76" s="284"/>
      <c r="AP76" s="285"/>
      <c r="AQ76" s="280" t="s">
        <v>54</v>
      </c>
    </row>
    <row r="77" spans="1:43" ht="25.5" x14ac:dyDescent="0.2">
      <c r="A77" s="278" t="s">
        <v>43</v>
      </c>
      <c r="B77" s="279" t="s">
        <v>157</v>
      </c>
      <c r="C77" s="279" t="s">
        <v>245</v>
      </c>
      <c r="D77" s="279" t="s">
        <v>246</v>
      </c>
      <c r="E77" s="280">
        <v>36</v>
      </c>
      <c r="F77" s="280" t="s">
        <v>47</v>
      </c>
      <c r="G77" s="280">
        <v>2024</v>
      </c>
      <c r="H77" s="280">
        <v>2024</v>
      </c>
      <c r="I77" s="280">
        <v>0</v>
      </c>
      <c r="J77" s="280" t="s">
        <v>247</v>
      </c>
      <c r="K77" s="280"/>
      <c r="L77" s="280" t="s">
        <v>47</v>
      </c>
      <c r="M77" s="279" t="s">
        <v>49</v>
      </c>
      <c r="N77" s="279" t="s">
        <v>50</v>
      </c>
      <c r="O77" s="280">
        <v>0</v>
      </c>
      <c r="P77" s="280">
        <v>2</v>
      </c>
      <c r="Q77" s="280" t="s">
        <v>48</v>
      </c>
      <c r="R77" s="280" t="s">
        <v>48</v>
      </c>
      <c r="S77" s="289">
        <v>645655.9</v>
      </c>
      <c r="T77" s="289">
        <v>635245.9</v>
      </c>
      <c r="U77" s="289">
        <v>635245.9</v>
      </c>
      <c r="V77" s="289">
        <v>1270491.8</v>
      </c>
      <c r="W77" s="282">
        <v>3186639.5</v>
      </c>
      <c r="X77" s="283">
        <v>0.22</v>
      </c>
      <c r="Y77" s="280">
        <v>0</v>
      </c>
      <c r="Z77" s="279" t="s">
        <v>52</v>
      </c>
      <c r="AA77" s="280">
        <v>670501</v>
      </c>
      <c r="AB77" s="280" t="s">
        <v>92</v>
      </c>
      <c r="AC77" s="282">
        <v>150000</v>
      </c>
      <c r="AD77" s="282">
        <v>50000</v>
      </c>
      <c r="AE77" s="282">
        <v>100000</v>
      </c>
      <c r="AF77" s="282">
        <v>50000</v>
      </c>
      <c r="AG77" s="282">
        <v>75000</v>
      </c>
      <c r="AH77" s="282">
        <v>50000</v>
      </c>
      <c r="AI77" s="282">
        <v>50000</v>
      </c>
      <c r="AJ77" s="282">
        <v>100000</v>
      </c>
      <c r="AK77" s="282">
        <v>0</v>
      </c>
      <c r="AL77" s="282">
        <v>0</v>
      </c>
      <c r="AM77" s="282">
        <v>0</v>
      </c>
      <c r="AN77" s="282">
        <v>0</v>
      </c>
      <c r="AO77" s="282">
        <v>0</v>
      </c>
      <c r="AP77" s="285"/>
      <c r="AQ77" s="280" t="s">
        <v>54</v>
      </c>
    </row>
    <row r="78" spans="1:43" ht="25.5" x14ac:dyDescent="0.2">
      <c r="A78" s="278" t="s">
        <v>43</v>
      </c>
      <c r="B78" s="279" t="s">
        <v>157</v>
      </c>
      <c r="C78" s="279" t="s">
        <v>248</v>
      </c>
      <c r="D78" s="279" t="s">
        <v>159</v>
      </c>
      <c r="E78" s="280">
        <v>12</v>
      </c>
      <c r="F78" s="280" t="s">
        <v>47</v>
      </c>
      <c r="G78" s="280">
        <v>2024</v>
      </c>
      <c r="H78" s="280">
        <v>2024</v>
      </c>
      <c r="I78" s="280">
        <v>0</v>
      </c>
      <c r="J78" s="280" t="s">
        <v>48</v>
      </c>
      <c r="K78" s="281"/>
      <c r="L78" s="280" t="s">
        <v>47</v>
      </c>
      <c r="M78" s="279" t="s">
        <v>49</v>
      </c>
      <c r="N78" s="279" t="s">
        <v>50</v>
      </c>
      <c r="O78" s="280" t="s">
        <v>161</v>
      </c>
      <c r="P78" s="280">
        <v>1</v>
      </c>
      <c r="Q78" s="280" t="s">
        <v>48</v>
      </c>
      <c r="R78" s="280" t="s">
        <v>48</v>
      </c>
      <c r="S78" s="279">
        <v>851959.68</v>
      </c>
      <c r="T78" s="279">
        <v>0</v>
      </c>
      <c r="U78" s="279">
        <v>0</v>
      </c>
      <c r="V78" s="279">
        <v>0</v>
      </c>
      <c r="W78" s="282">
        <v>851959.68</v>
      </c>
      <c r="X78" s="283">
        <v>0.22</v>
      </c>
      <c r="Y78" s="280">
        <v>0</v>
      </c>
      <c r="Z78" s="279" t="s">
        <v>52</v>
      </c>
      <c r="AA78" s="280">
        <v>670501</v>
      </c>
      <c r="AB78" s="280" t="s">
        <v>53</v>
      </c>
      <c r="AC78" s="282">
        <v>156648</v>
      </c>
      <c r="AD78" s="282">
        <v>22448</v>
      </c>
      <c r="AE78" s="282">
        <v>49848</v>
      </c>
      <c r="AF78" s="282">
        <v>24156</v>
      </c>
      <c r="AG78" s="282">
        <v>135456.6</v>
      </c>
      <c r="AH78" s="282">
        <v>47411.08</v>
      </c>
      <c r="AI78" s="282">
        <v>75000</v>
      </c>
      <c r="AJ78" s="282">
        <v>340992</v>
      </c>
      <c r="AK78" s="284"/>
      <c r="AL78" s="284"/>
      <c r="AM78" s="284"/>
      <c r="AN78" s="284"/>
      <c r="AO78" s="284"/>
      <c r="AP78" s="285"/>
      <c r="AQ78" s="280" t="s">
        <v>54</v>
      </c>
    </row>
    <row r="79" spans="1:43" ht="25.5" x14ac:dyDescent="0.2">
      <c r="A79" s="278" t="s">
        <v>43</v>
      </c>
      <c r="B79" s="279" t="s">
        <v>157</v>
      </c>
      <c r="C79" s="279" t="s">
        <v>249</v>
      </c>
      <c r="D79" s="279" t="s">
        <v>159</v>
      </c>
      <c r="E79" s="280">
        <v>12</v>
      </c>
      <c r="F79" s="280" t="s">
        <v>47</v>
      </c>
      <c r="G79" s="280">
        <v>2024</v>
      </c>
      <c r="H79" s="280">
        <v>2024</v>
      </c>
      <c r="I79" s="280">
        <v>0</v>
      </c>
      <c r="J79" s="280" t="s">
        <v>48</v>
      </c>
      <c r="K79" s="281"/>
      <c r="L79" s="280" t="s">
        <v>47</v>
      </c>
      <c r="M79" s="279" t="s">
        <v>49</v>
      </c>
      <c r="N79" s="279" t="s">
        <v>50</v>
      </c>
      <c r="O79" s="280" t="s">
        <v>161</v>
      </c>
      <c r="P79" s="280">
        <v>1</v>
      </c>
      <c r="Q79" s="280" t="s">
        <v>48</v>
      </c>
      <c r="R79" s="280" t="s">
        <v>48</v>
      </c>
      <c r="S79" s="289">
        <v>2431630.56</v>
      </c>
      <c r="T79" s="279">
        <v>0</v>
      </c>
      <c r="U79" s="279">
        <v>0</v>
      </c>
      <c r="V79" s="279">
        <v>0</v>
      </c>
      <c r="W79" s="282">
        <v>2431630.56</v>
      </c>
      <c r="X79" s="283">
        <v>0.22</v>
      </c>
      <c r="Y79" s="280">
        <v>0</v>
      </c>
      <c r="Z79" s="279" t="s">
        <v>52</v>
      </c>
      <c r="AA79" s="280">
        <v>670501</v>
      </c>
      <c r="AB79" s="280" t="s">
        <v>53</v>
      </c>
      <c r="AC79" s="282">
        <v>356972</v>
      </c>
      <c r="AD79" s="282">
        <v>170000</v>
      </c>
      <c r="AE79" s="282">
        <v>579500</v>
      </c>
      <c r="AF79" s="282">
        <v>67570</v>
      </c>
      <c r="AG79" s="282">
        <v>217067.16</v>
      </c>
      <c r="AH79" s="282">
        <v>130000</v>
      </c>
      <c r="AI79" s="282">
        <v>423082.4</v>
      </c>
      <c r="AJ79" s="282">
        <v>487439</v>
      </c>
      <c r="AK79" s="282"/>
      <c r="AL79" s="284"/>
      <c r="AM79" s="284"/>
      <c r="AN79" s="284"/>
      <c r="AO79" s="284"/>
      <c r="AP79" s="285"/>
      <c r="AQ79" s="280" t="s">
        <v>54</v>
      </c>
    </row>
    <row r="80" spans="1:43" ht="25.5" x14ac:dyDescent="0.2">
      <c r="A80" s="278" t="s">
        <v>43</v>
      </c>
      <c r="B80" s="279" t="s">
        <v>157</v>
      </c>
      <c r="C80" s="279" t="s">
        <v>250</v>
      </c>
      <c r="D80" s="279" t="s">
        <v>226</v>
      </c>
      <c r="E80" s="280">
        <v>36</v>
      </c>
      <c r="F80" s="280" t="s">
        <v>47</v>
      </c>
      <c r="G80" s="280">
        <v>2024</v>
      </c>
      <c r="H80" s="280">
        <v>2024</v>
      </c>
      <c r="I80" s="280">
        <v>0</v>
      </c>
      <c r="J80" s="280" t="s">
        <v>48</v>
      </c>
      <c r="K80" s="281"/>
      <c r="L80" s="280" t="s">
        <v>47</v>
      </c>
      <c r="M80" s="279" t="s">
        <v>49</v>
      </c>
      <c r="N80" s="279" t="s">
        <v>50</v>
      </c>
      <c r="O80" s="280" t="s">
        <v>161</v>
      </c>
      <c r="P80" s="280">
        <v>2</v>
      </c>
      <c r="Q80" s="280" t="s">
        <v>48</v>
      </c>
      <c r="R80" s="280" t="s">
        <v>48</v>
      </c>
      <c r="S80" s="289">
        <v>1940630</v>
      </c>
      <c r="T80" s="289">
        <v>1929750</v>
      </c>
      <c r="U80" s="289">
        <v>2315700</v>
      </c>
      <c r="V80" s="279">
        <v>0</v>
      </c>
      <c r="W80" s="287" t="s">
        <v>251</v>
      </c>
      <c r="X80" s="283">
        <v>0.22</v>
      </c>
      <c r="Y80" s="280">
        <v>0</v>
      </c>
      <c r="Z80" s="279" t="s">
        <v>52</v>
      </c>
      <c r="AA80" s="280">
        <v>670501</v>
      </c>
      <c r="AB80" s="280" t="s">
        <v>53</v>
      </c>
      <c r="AC80" s="282">
        <v>0</v>
      </c>
      <c r="AD80" s="282">
        <v>0</v>
      </c>
      <c r="AE80" s="282">
        <v>0</v>
      </c>
      <c r="AF80" s="282">
        <v>0</v>
      </c>
      <c r="AG80" s="282">
        <v>0</v>
      </c>
      <c r="AH80" s="282">
        <v>0</v>
      </c>
      <c r="AI80" s="282">
        <v>0</v>
      </c>
      <c r="AJ80" s="282">
        <v>1891000</v>
      </c>
      <c r="AK80" s="282">
        <v>0</v>
      </c>
      <c r="AL80" s="282">
        <v>0</v>
      </c>
      <c r="AM80" s="282">
        <v>0</v>
      </c>
      <c r="AN80" s="282">
        <v>0</v>
      </c>
      <c r="AO80" s="282">
        <v>0</v>
      </c>
      <c r="AP80" s="285"/>
      <c r="AQ80" s="280" t="s">
        <v>252</v>
      </c>
    </row>
    <row r="81" spans="1:43" ht="25.5" x14ac:dyDescent="0.2">
      <c r="A81" s="278" t="s">
        <v>43</v>
      </c>
      <c r="B81" s="279" t="s">
        <v>157</v>
      </c>
      <c r="C81" s="279" t="s">
        <v>253</v>
      </c>
      <c r="D81" s="279" t="s">
        <v>159</v>
      </c>
      <c r="E81" s="280">
        <v>12</v>
      </c>
      <c r="F81" s="280" t="s">
        <v>47</v>
      </c>
      <c r="G81" s="280">
        <v>2024</v>
      </c>
      <c r="H81" s="280">
        <v>2024</v>
      </c>
      <c r="I81" s="280">
        <v>0</v>
      </c>
      <c r="J81" s="280" t="s">
        <v>48</v>
      </c>
      <c r="K81" s="281"/>
      <c r="L81" s="280" t="s">
        <v>47</v>
      </c>
      <c r="M81" s="279" t="s">
        <v>49</v>
      </c>
      <c r="N81" s="279" t="s">
        <v>50</v>
      </c>
      <c r="O81" s="280" t="s">
        <v>161</v>
      </c>
      <c r="P81" s="280">
        <v>1</v>
      </c>
      <c r="Q81" s="280" t="s">
        <v>48</v>
      </c>
      <c r="R81" s="280" t="s">
        <v>48</v>
      </c>
      <c r="S81" s="279">
        <v>904137.46</v>
      </c>
      <c r="T81" s="279">
        <v>0</v>
      </c>
      <c r="U81" s="279">
        <v>0</v>
      </c>
      <c r="V81" s="279">
        <v>0</v>
      </c>
      <c r="W81" s="282">
        <v>904137.46</v>
      </c>
      <c r="X81" s="283">
        <v>0.22</v>
      </c>
      <c r="Y81" s="280">
        <v>0</v>
      </c>
      <c r="Z81" s="279" t="s">
        <v>52</v>
      </c>
      <c r="AA81" s="280">
        <v>670501</v>
      </c>
      <c r="AB81" s="280" t="s">
        <v>53</v>
      </c>
      <c r="AC81" s="282">
        <v>160000</v>
      </c>
      <c r="AD81" s="282">
        <v>261249.5</v>
      </c>
      <c r="AE81" s="282">
        <v>136660.74</v>
      </c>
      <c r="AF81" s="282">
        <v>85800</v>
      </c>
      <c r="AG81" s="282">
        <v>83175.94</v>
      </c>
      <c r="AH81" s="282">
        <v>67251.28</v>
      </c>
      <c r="AI81" s="282">
        <v>110000</v>
      </c>
      <c r="AJ81" s="282">
        <v>0</v>
      </c>
      <c r="AK81" s="284"/>
      <c r="AL81" s="284"/>
      <c r="AM81" s="284"/>
      <c r="AN81" s="284"/>
      <c r="AO81" s="284"/>
      <c r="AP81" s="285"/>
      <c r="AQ81" s="280" t="s">
        <v>54</v>
      </c>
    </row>
    <row r="82" spans="1:43" ht="25.5" x14ac:dyDescent="0.2">
      <c r="A82" s="278" t="s">
        <v>43</v>
      </c>
      <c r="B82" s="279" t="s">
        <v>157</v>
      </c>
      <c r="C82" s="279" t="s">
        <v>254</v>
      </c>
      <c r="D82" s="279" t="s">
        <v>159</v>
      </c>
      <c r="E82" s="280">
        <v>12</v>
      </c>
      <c r="F82" s="280" t="s">
        <v>47</v>
      </c>
      <c r="G82" s="280">
        <v>2024</v>
      </c>
      <c r="H82" s="280">
        <v>2024</v>
      </c>
      <c r="I82" s="280">
        <v>0</v>
      </c>
      <c r="J82" s="280" t="s">
        <v>48</v>
      </c>
      <c r="K82" s="281"/>
      <c r="L82" s="280" t="s">
        <v>47</v>
      </c>
      <c r="M82" s="279" t="s">
        <v>49</v>
      </c>
      <c r="N82" s="279" t="s">
        <v>50</v>
      </c>
      <c r="O82" s="280" t="s">
        <v>161</v>
      </c>
      <c r="P82" s="280">
        <v>1</v>
      </c>
      <c r="Q82" s="280" t="s">
        <v>48</v>
      </c>
      <c r="R82" s="280" t="s">
        <v>48</v>
      </c>
      <c r="S82" s="289">
        <v>1607821.33</v>
      </c>
      <c r="T82" s="279">
        <v>0</v>
      </c>
      <c r="U82" s="279">
        <v>0</v>
      </c>
      <c r="V82" s="279">
        <v>0</v>
      </c>
      <c r="W82" s="282">
        <v>1607821.33</v>
      </c>
      <c r="X82" s="283">
        <v>0.22</v>
      </c>
      <c r="Y82" s="280">
        <v>0</v>
      </c>
      <c r="Z82" s="279" t="s">
        <v>52</v>
      </c>
      <c r="AA82" s="280">
        <v>670501</v>
      </c>
      <c r="AB82" s="280" t="s">
        <v>53</v>
      </c>
      <c r="AC82" s="282">
        <v>230000</v>
      </c>
      <c r="AD82" s="282">
        <v>193000</v>
      </c>
      <c r="AE82" s="282">
        <v>160000</v>
      </c>
      <c r="AF82" s="282">
        <v>69631.399999999994</v>
      </c>
      <c r="AG82" s="282">
        <v>255189.93</v>
      </c>
      <c r="AH82" s="282">
        <v>200000</v>
      </c>
      <c r="AI82" s="282">
        <v>200000</v>
      </c>
      <c r="AJ82" s="282">
        <v>300000</v>
      </c>
      <c r="AK82" s="282"/>
      <c r="AL82" s="284"/>
      <c r="AM82" s="284"/>
      <c r="AN82" s="284"/>
      <c r="AO82" s="284"/>
      <c r="AP82" s="285"/>
      <c r="AQ82" s="280" t="s">
        <v>54</v>
      </c>
    </row>
    <row r="83" spans="1:43" ht="25.5" x14ac:dyDescent="0.2">
      <c r="A83" s="278" t="s">
        <v>43</v>
      </c>
      <c r="B83" s="279" t="s">
        <v>157</v>
      </c>
      <c r="C83" s="279" t="s">
        <v>255</v>
      </c>
      <c r="D83" s="279" t="s">
        <v>159</v>
      </c>
      <c r="E83" s="280">
        <v>12</v>
      </c>
      <c r="F83" s="280" t="s">
        <v>47</v>
      </c>
      <c r="G83" s="280">
        <v>2024</v>
      </c>
      <c r="H83" s="280">
        <v>2024</v>
      </c>
      <c r="I83" s="280">
        <v>0</v>
      </c>
      <c r="J83" s="280" t="s">
        <v>48</v>
      </c>
      <c r="K83" s="281"/>
      <c r="L83" s="280" t="s">
        <v>47</v>
      </c>
      <c r="M83" s="279" t="s">
        <v>49</v>
      </c>
      <c r="N83" s="279" t="s">
        <v>50</v>
      </c>
      <c r="O83" s="280" t="s">
        <v>161</v>
      </c>
      <c r="P83" s="280">
        <v>1</v>
      </c>
      <c r="Q83" s="280" t="s">
        <v>48</v>
      </c>
      <c r="R83" s="280" t="s">
        <v>48</v>
      </c>
      <c r="S83" s="279">
        <v>1341833.9099999999</v>
      </c>
      <c r="T83" s="279">
        <v>0</v>
      </c>
      <c r="U83" s="279">
        <v>0</v>
      </c>
      <c r="V83" s="279">
        <v>0</v>
      </c>
      <c r="W83" s="282">
        <v>1341833.9099999999</v>
      </c>
      <c r="X83" s="283">
        <v>0.22</v>
      </c>
      <c r="Y83" s="280">
        <v>0</v>
      </c>
      <c r="Z83" s="279" t="s">
        <v>52</v>
      </c>
      <c r="AA83" s="280">
        <v>670501</v>
      </c>
      <c r="AB83" s="280" t="s">
        <v>53</v>
      </c>
      <c r="AC83" s="284"/>
      <c r="AD83" s="282">
        <v>327395.82</v>
      </c>
      <c r="AE83" s="282">
        <v>266931.94</v>
      </c>
      <c r="AF83" s="284"/>
      <c r="AG83" s="282">
        <v>261626.14</v>
      </c>
      <c r="AH83" s="282">
        <v>45116.23</v>
      </c>
      <c r="AI83" s="284"/>
      <c r="AJ83" s="282">
        <v>440763.78</v>
      </c>
      <c r="AK83" s="284"/>
      <c r="AL83" s="284"/>
      <c r="AM83" s="284"/>
      <c r="AN83" s="284"/>
      <c r="AO83" s="284"/>
      <c r="AP83" s="285"/>
      <c r="AQ83" s="280" t="s">
        <v>54</v>
      </c>
    </row>
    <row r="84" spans="1:43" x14ac:dyDescent="0.2">
      <c r="A84" s="278" t="s">
        <v>43</v>
      </c>
      <c r="B84" s="279" t="s">
        <v>44</v>
      </c>
      <c r="C84" s="279" t="s">
        <v>256</v>
      </c>
      <c r="D84" s="279" t="s">
        <v>114</v>
      </c>
      <c r="E84" s="280">
        <v>12</v>
      </c>
      <c r="F84" s="280" t="s">
        <v>47</v>
      </c>
      <c r="G84" s="280">
        <v>2024</v>
      </c>
      <c r="H84" s="280">
        <v>2024</v>
      </c>
      <c r="I84" s="280">
        <v>0</v>
      </c>
      <c r="J84" s="280" t="s">
        <v>48</v>
      </c>
      <c r="K84" s="281"/>
      <c r="L84" s="280" t="s">
        <v>47</v>
      </c>
      <c r="M84" s="279" t="s">
        <v>49</v>
      </c>
      <c r="N84" s="279" t="s">
        <v>50</v>
      </c>
      <c r="O84" s="280" t="s">
        <v>91</v>
      </c>
      <c r="P84" s="280">
        <v>2</v>
      </c>
      <c r="Q84" s="280" t="s">
        <v>48</v>
      </c>
      <c r="R84" s="280" t="s">
        <v>48</v>
      </c>
      <c r="S84" s="279">
        <v>15280000</v>
      </c>
      <c r="T84" s="279">
        <v>0</v>
      </c>
      <c r="U84" s="279">
        <v>0</v>
      </c>
      <c r="V84" s="279">
        <v>0</v>
      </c>
      <c r="W84" s="282">
        <v>15280000</v>
      </c>
      <c r="X84" s="283">
        <v>0.22</v>
      </c>
      <c r="Y84" s="280">
        <v>0</v>
      </c>
      <c r="Z84" s="279" t="s">
        <v>52</v>
      </c>
      <c r="AA84" s="280">
        <v>670501</v>
      </c>
      <c r="AB84" s="280" t="s">
        <v>53</v>
      </c>
      <c r="AC84" s="284"/>
      <c r="AD84" s="284"/>
      <c r="AE84" s="284"/>
      <c r="AF84" s="284"/>
      <c r="AG84" s="284"/>
      <c r="AH84" s="284"/>
      <c r="AI84" s="284"/>
      <c r="AJ84" s="284"/>
      <c r="AK84" s="284"/>
      <c r="AL84" s="284"/>
      <c r="AM84" s="284"/>
      <c r="AN84" s="284"/>
      <c r="AO84" s="284"/>
      <c r="AP84" s="285"/>
      <c r="AQ84" s="280" t="s">
        <v>54</v>
      </c>
    </row>
    <row r="85" spans="1:43" x14ac:dyDescent="0.2">
      <c r="A85" s="278" t="s">
        <v>43</v>
      </c>
      <c r="B85" s="279" t="s">
        <v>44</v>
      </c>
      <c r="C85" s="279" t="s">
        <v>257</v>
      </c>
      <c r="D85" s="279" t="s">
        <v>129</v>
      </c>
      <c r="E85" s="280">
        <v>24</v>
      </c>
      <c r="F85" s="280" t="s">
        <v>47</v>
      </c>
      <c r="G85" s="280">
        <v>2024</v>
      </c>
      <c r="H85" s="280">
        <v>2024</v>
      </c>
      <c r="I85" s="280">
        <v>0</v>
      </c>
      <c r="J85" s="280" t="s">
        <v>48</v>
      </c>
      <c r="K85" s="281"/>
      <c r="L85" s="280" t="s">
        <v>47</v>
      </c>
      <c r="M85" s="279" t="s">
        <v>49</v>
      </c>
      <c r="N85" s="279" t="s">
        <v>50</v>
      </c>
      <c r="O85" s="280" t="s">
        <v>91</v>
      </c>
      <c r="P85" s="280">
        <v>2</v>
      </c>
      <c r="Q85" s="280" t="s">
        <v>48</v>
      </c>
      <c r="R85" s="280" t="s">
        <v>48</v>
      </c>
      <c r="S85" s="278" t="s">
        <v>258</v>
      </c>
      <c r="T85" s="278" t="s">
        <v>259</v>
      </c>
      <c r="U85" s="279">
        <v>0</v>
      </c>
      <c r="V85" s="279">
        <v>0</v>
      </c>
      <c r="W85" s="287" t="s">
        <v>260</v>
      </c>
      <c r="X85" s="283">
        <v>0.22</v>
      </c>
      <c r="Y85" s="280">
        <v>0</v>
      </c>
      <c r="Z85" s="279" t="s">
        <v>52</v>
      </c>
      <c r="AA85" s="280">
        <v>670501</v>
      </c>
      <c r="AB85" s="280" t="s">
        <v>53</v>
      </c>
      <c r="AC85" s="284"/>
      <c r="AD85" s="284"/>
      <c r="AE85" s="284"/>
      <c r="AF85" s="284"/>
      <c r="AG85" s="284"/>
      <c r="AH85" s="284"/>
      <c r="AI85" s="284"/>
      <c r="AJ85" s="284"/>
      <c r="AK85" s="284"/>
      <c r="AL85" s="284"/>
      <c r="AM85" s="284"/>
      <c r="AN85" s="284"/>
      <c r="AO85" s="284"/>
      <c r="AP85" s="285"/>
      <c r="AQ85" s="280" t="s">
        <v>54</v>
      </c>
    </row>
    <row r="86" spans="1:43" x14ac:dyDescent="0.2">
      <c r="A86" s="278" t="s">
        <v>43</v>
      </c>
      <c r="B86" s="279" t="s">
        <v>44</v>
      </c>
      <c r="C86" s="279" t="s">
        <v>261</v>
      </c>
      <c r="D86" s="279" t="s">
        <v>129</v>
      </c>
      <c r="E86" s="280">
        <v>36</v>
      </c>
      <c r="F86" s="280" t="s">
        <v>47</v>
      </c>
      <c r="G86" s="280">
        <v>2024</v>
      </c>
      <c r="H86" s="280">
        <v>2024</v>
      </c>
      <c r="I86" s="280">
        <v>0</v>
      </c>
      <c r="J86" s="280" t="s">
        <v>48</v>
      </c>
      <c r="K86" s="281"/>
      <c r="L86" s="280" t="s">
        <v>47</v>
      </c>
      <c r="M86" s="279" t="s">
        <v>49</v>
      </c>
      <c r="N86" s="279" t="s">
        <v>50</v>
      </c>
      <c r="O86" s="280" t="s">
        <v>91</v>
      </c>
      <c r="P86" s="280">
        <v>2</v>
      </c>
      <c r="Q86" s="280" t="s">
        <v>48</v>
      </c>
      <c r="R86" s="280" t="s">
        <v>48</v>
      </c>
      <c r="S86" s="278" t="s">
        <v>262</v>
      </c>
      <c r="T86" s="278" t="s">
        <v>263</v>
      </c>
      <c r="U86" s="278" t="s">
        <v>263</v>
      </c>
      <c r="V86" s="279">
        <v>0</v>
      </c>
      <c r="W86" s="287" t="s">
        <v>264</v>
      </c>
      <c r="X86" s="283">
        <v>0.22</v>
      </c>
      <c r="Y86" s="280">
        <v>0</v>
      </c>
      <c r="Z86" s="279" t="s">
        <v>52</v>
      </c>
      <c r="AA86" s="280">
        <v>670501</v>
      </c>
      <c r="AB86" s="280" t="s">
        <v>53</v>
      </c>
      <c r="AC86" s="284"/>
      <c r="AD86" s="284"/>
      <c r="AE86" s="284"/>
      <c r="AF86" s="284"/>
      <c r="AG86" s="284"/>
      <c r="AH86" s="284"/>
      <c r="AI86" s="284"/>
      <c r="AJ86" s="284"/>
      <c r="AK86" s="284"/>
      <c r="AL86" s="284"/>
      <c r="AM86" s="284"/>
      <c r="AN86" s="284"/>
      <c r="AO86" s="284"/>
      <c r="AP86" s="285"/>
      <c r="AQ86" s="280" t="s">
        <v>54</v>
      </c>
    </row>
    <row r="87" spans="1:43" x14ac:dyDescent="0.2">
      <c r="A87" s="278" t="s">
        <v>43</v>
      </c>
      <c r="B87" s="279" t="s">
        <v>44</v>
      </c>
      <c r="C87" s="279" t="s">
        <v>265</v>
      </c>
      <c r="D87" s="279" t="s">
        <v>129</v>
      </c>
      <c r="E87" s="280">
        <v>36</v>
      </c>
      <c r="F87" s="280" t="s">
        <v>47</v>
      </c>
      <c r="G87" s="280">
        <v>2024</v>
      </c>
      <c r="H87" s="280">
        <v>2024</v>
      </c>
      <c r="I87" s="280">
        <v>0</v>
      </c>
      <c r="J87" s="280" t="s">
        <v>48</v>
      </c>
      <c r="K87" s="281"/>
      <c r="L87" s="280" t="s">
        <v>47</v>
      </c>
      <c r="M87" s="279" t="s">
        <v>49</v>
      </c>
      <c r="N87" s="279" t="s">
        <v>50</v>
      </c>
      <c r="O87" s="280" t="s">
        <v>91</v>
      </c>
      <c r="P87" s="280">
        <v>2</v>
      </c>
      <c r="Q87" s="280" t="s">
        <v>48</v>
      </c>
      <c r="R87" s="280" t="s">
        <v>48</v>
      </c>
      <c r="S87" s="279">
        <v>3773550</v>
      </c>
      <c r="T87" s="279">
        <v>3629500</v>
      </c>
      <c r="U87" s="279">
        <v>3629500</v>
      </c>
      <c r="V87" s="279">
        <v>0</v>
      </c>
      <c r="W87" s="282">
        <v>11032550</v>
      </c>
      <c r="X87" s="283">
        <v>0.22</v>
      </c>
      <c r="Y87" s="280">
        <v>0</v>
      </c>
      <c r="Z87" s="279" t="s">
        <v>52</v>
      </c>
      <c r="AA87" s="280">
        <v>670501</v>
      </c>
      <c r="AB87" s="280" t="s">
        <v>53</v>
      </c>
      <c r="AC87" s="284"/>
      <c r="AD87" s="284"/>
      <c r="AE87" s="284"/>
      <c r="AF87" s="284"/>
      <c r="AG87" s="284"/>
      <c r="AH87" s="284"/>
      <c r="AI87" s="284"/>
      <c r="AJ87" s="284"/>
      <c r="AK87" s="284"/>
      <c r="AL87" s="284"/>
      <c r="AM87" s="284"/>
      <c r="AN87" s="284"/>
      <c r="AO87" s="284"/>
      <c r="AP87" s="285"/>
      <c r="AQ87" s="280" t="s">
        <v>54</v>
      </c>
    </row>
    <row r="88" spans="1:43" ht="25.5" x14ac:dyDescent="0.2">
      <c r="A88" s="278" t="s">
        <v>43</v>
      </c>
      <c r="B88" s="279" t="s">
        <v>157</v>
      </c>
      <c r="C88" s="279" t="s">
        <v>266</v>
      </c>
      <c r="D88" s="279" t="s">
        <v>267</v>
      </c>
      <c r="E88" s="280">
        <v>48</v>
      </c>
      <c r="F88" s="280" t="s">
        <v>47</v>
      </c>
      <c r="G88" s="280">
        <v>2024</v>
      </c>
      <c r="H88" s="280">
        <v>2024</v>
      </c>
      <c r="I88" s="280">
        <v>0</v>
      </c>
      <c r="J88" s="280" t="s">
        <v>48</v>
      </c>
      <c r="K88" s="281"/>
      <c r="L88" s="280" t="s">
        <v>48</v>
      </c>
      <c r="M88" s="279" t="s">
        <v>49</v>
      </c>
      <c r="N88" s="279" t="s">
        <v>50</v>
      </c>
      <c r="O88" s="280" t="s">
        <v>268</v>
      </c>
      <c r="P88" s="280">
        <v>2</v>
      </c>
      <c r="Q88" s="280" t="s">
        <v>48</v>
      </c>
      <c r="R88" s="280" t="s">
        <v>48</v>
      </c>
      <c r="S88" s="291">
        <v>444897.5</v>
      </c>
      <c r="T88" s="291">
        <v>432037.5</v>
      </c>
      <c r="U88" s="291">
        <v>432037.5</v>
      </c>
      <c r="V88" s="291">
        <v>769237.5</v>
      </c>
      <c r="W88" s="287" t="s">
        <v>269</v>
      </c>
      <c r="X88" s="283">
        <v>0.22</v>
      </c>
      <c r="Y88" s="280">
        <v>0</v>
      </c>
      <c r="Z88" s="279" t="s">
        <v>52</v>
      </c>
      <c r="AA88" s="280">
        <v>670501</v>
      </c>
      <c r="AB88" s="280" t="s">
        <v>53</v>
      </c>
      <c r="AC88" s="282">
        <v>112924.69</v>
      </c>
      <c r="AD88" s="282">
        <v>32924.69</v>
      </c>
      <c r="AE88" s="282">
        <v>77924.69</v>
      </c>
      <c r="AF88" s="282">
        <v>9424.69</v>
      </c>
      <c r="AG88" s="282">
        <v>8924.69</v>
      </c>
      <c r="AH88" s="282">
        <v>6924.69</v>
      </c>
      <c r="AI88" s="282">
        <v>42924.69</v>
      </c>
      <c r="AJ88" s="282">
        <v>152924.69</v>
      </c>
      <c r="AK88" s="284"/>
      <c r="AL88" s="284"/>
      <c r="AM88" s="284"/>
      <c r="AN88" s="284"/>
      <c r="AO88" s="284"/>
      <c r="AP88" s="285"/>
      <c r="AQ88" s="280" t="s">
        <v>54</v>
      </c>
    </row>
    <row r="89" spans="1:43" x14ac:dyDescent="0.2">
      <c r="A89" s="278" t="s">
        <v>43</v>
      </c>
      <c r="B89" s="279" t="s">
        <v>44</v>
      </c>
      <c r="C89" s="279" t="s">
        <v>270</v>
      </c>
      <c r="D89" s="279" t="s">
        <v>114</v>
      </c>
      <c r="E89" s="280">
        <v>36</v>
      </c>
      <c r="F89" s="280" t="s">
        <v>47</v>
      </c>
      <c r="G89" s="280">
        <v>2024</v>
      </c>
      <c r="H89" s="280">
        <v>2024</v>
      </c>
      <c r="I89" s="280">
        <v>0</v>
      </c>
      <c r="J89" s="280" t="s">
        <v>48</v>
      </c>
      <c r="K89" s="281"/>
      <c r="L89" s="280" t="s">
        <v>47</v>
      </c>
      <c r="M89" s="279" t="s">
        <v>49</v>
      </c>
      <c r="N89" s="279" t="s">
        <v>50</v>
      </c>
      <c r="O89" s="280" t="s">
        <v>91</v>
      </c>
      <c r="P89" s="280">
        <v>2</v>
      </c>
      <c r="Q89" s="280" t="s">
        <v>48</v>
      </c>
      <c r="R89" s="280" t="s">
        <v>48</v>
      </c>
      <c r="S89" s="279">
        <v>6459800</v>
      </c>
      <c r="T89" s="279">
        <v>6222000</v>
      </c>
      <c r="U89" s="279">
        <v>6222000</v>
      </c>
      <c r="V89" s="279">
        <v>0</v>
      </c>
      <c r="W89" s="282">
        <v>18903800</v>
      </c>
      <c r="X89" s="283">
        <v>0.22</v>
      </c>
      <c r="Y89" s="280">
        <v>0</v>
      </c>
      <c r="Z89" s="279" t="s">
        <v>52</v>
      </c>
      <c r="AA89" s="280">
        <v>670501</v>
      </c>
      <c r="AB89" s="280" t="s">
        <v>53</v>
      </c>
      <c r="AC89" s="284"/>
      <c r="AD89" s="284"/>
      <c r="AE89" s="284"/>
      <c r="AF89" s="284"/>
      <c r="AG89" s="284"/>
      <c r="AH89" s="284"/>
      <c r="AI89" s="284"/>
      <c r="AJ89" s="284"/>
      <c r="AK89" s="284"/>
      <c r="AL89" s="284"/>
      <c r="AM89" s="284"/>
      <c r="AN89" s="284"/>
      <c r="AO89" s="284"/>
      <c r="AP89" s="285"/>
      <c r="AQ89" s="280" t="s">
        <v>54</v>
      </c>
    </row>
    <row r="90" spans="1:43" x14ac:dyDescent="0.2">
      <c r="A90" s="278" t="s">
        <v>43</v>
      </c>
      <c r="B90" s="279" t="s">
        <v>44</v>
      </c>
      <c r="C90" s="279" t="s">
        <v>271</v>
      </c>
      <c r="D90" s="279" t="s">
        <v>114</v>
      </c>
      <c r="E90" s="280">
        <v>36</v>
      </c>
      <c r="F90" s="280" t="s">
        <v>47</v>
      </c>
      <c r="G90" s="280">
        <v>2024</v>
      </c>
      <c r="H90" s="280">
        <v>2024</v>
      </c>
      <c r="I90" s="280">
        <v>0</v>
      </c>
      <c r="J90" s="280" t="s">
        <v>48</v>
      </c>
      <c r="K90" s="281"/>
      <c r="L90" s="280" t="s">
        <v>47</v>
      </c>
      <c r="M90" s="279" t="s">
        <v>49</v>
      </c>
      <c r="N90" s="279" t="s">
        <v>50</v>
      </c>
      <c r="O90" s="280" t="s">
        <v>91</v>
      </c>
      <c r="P90" s="280">
        <v>2</v>
      </c>
      <c r="Q90" s="280" t="s">
        <v>48</v>
      </c>
      <c r="R90" s="280" t="s">
        <v>48</v>
      </c>
      <c r="S90" s="279">
        <v>11720552</v>
      </c>
      <c r="T90" s="279">
        <v>11299152</v>
      </c>
      <c r="U90" s="279">
        <v>11299152</v>
      </c>
      <c r="V90" s="279">
        <v>0</v>
      </c>
      <c r="W90" s="282">
        <v>34318856</v>
      </c>
      <c r="X90" s="283">
        <v>0.22</v>
      </c>
      <c r="Y90" s="280">
        <v>0</v>
      </c>
      <c r="Z90" s="279" t="s">
        <v>52</v>
      </c>
      <c r="AA90" s="280">
        <v>670501</v>
      </c>
      <c r="AB90" s="280" t="s">
        <v>53</v>
      </c>
      <c r="AC90" s="284"/>
      <c r="AD90" s="284"/>
      <c r="AE90" s="284"/>
      <c r="AF90" s="284"/>
      <c r="AG90" s="284"/>
      <c r="AH90" s="284"/>
      <c r="AI90" s="284"/>
      <c r="AJ90" s="284"/>
      <c r="AK90" s="284"/>
      <c r="AL90" s="284"/>
      <c r="AM90" s="284"/>
      <c r="AN90" s="284"/>
      <c r="AO90" s="284"/>
      <c r="AP90" s="285"/>
      <c r="AQ90" s="280" t="s">
        <v>54</v>
      </c>
    </row>
    <row r="91" spans="1:43" x14ac:dyDescent="0.2">
      <c r="A91" s="278" t="s">
        <v>43</v>
      </c>
      <c r="B91" s="279" t="s">
        <v>44</v>
      </c>
      <c r="C91" s="279" t="s">
        <v>272</v>
      </c>
      <c r="D91" s="279" t="s">
        <v>114</v>
      </c>
      <c r="E91" s="280">
        <v>48</v>
      </c>
      <c r="F91" s="280" t="s">
        <v>47</v>
      </c>
      <c r="G91" s="280">
        <v>2024</v>
      </c>
      <c r="H91" s="280">
        <v>2024</v>
      </c>
      <c r="I91" s="280">
        <v>0</v>
      </c>
      <c r="J91" s="280" t="s">
        <v>48</v>
      </c>
      <c r="K91" s="281"/>
      <c r="L91" s="280" t="s">
        <v>47</v>
      </c>
      <c r="M91" s="279" t="s">
        <v>49</v>
      </c>
      <c r="N91" s="279" t="s">
        <v>50</v>
      </c>
      <c r="O91" s="280" t="s">
        <v>91</v>
      </c>
      <c r="P91" s="280">
        <v>2</v>
      </c>
      <c r="Q91" s="280" t="s">
        <v>48</v>
      </c>
      <c r="R91" s="280" t="s">
        <v>48</v>
      </c>
      <c r="S91" s="278" t="s">
        <v>273</v>
      </c>
      <c r="T91" s="278" t="s">
        <v>274</v>
      </c>
      <c r="U91" s="278" t="s">
        <v>274</v>
      </c>
      <c r="V91" s="278" t="s">
        <v>274</v>
      </c>
      <c r="W91" s="287" t="s">
        <v>275</v>
      </c>
      <c r="X91" s="283">
        <v>0.22</v>
      </c>
      <c r="Y91" s="280">
        <v>0</v>
      </c>
      <c r="Z91" s="279" t="s">
        <v>52</v>
      </c>
      <c r="AA91" s="280">
        <v>670501</v>
      </c>
      <c r="AB91" s="280" t="s">
        <v>53</v>
      </c>
      <c r="AC91" s="284"/>
      <c r="AD91" s="284"/>
      <c r="AE91" s="284"/>
      <c r="AF91" s="284"/>
      <c r="AG91" s="284"/>
      <c r="AH91" s="284"/>
      <c r="AI91" s="284"/>
      <c r="AJ91" s="284"/>
      <c r="AK91" s="284"/>
      <c r="AL91" s="284"/>
      <c r="AM91" s="284"/>
      <c r="AN91" s="284"/>
      <c r="AO91" s="284"/>
      <c r="AP91" s="285"/>
      <c r="AQ91" s="280" t="s">
        <v>54</v>
      </c>
    </row>
    <row r="92" spans="1:43" x14ac:dyDescent="0.2">
      <c r="A92" s="278" t="s">
        <v>43</v>
      </c>
      <c r="B92" s="279" t="s">
        <v>44</v>
      </c>
      <c r="C92" s="279" t="s">
        <v>276</v>
      </c>
      <c r="D92" s="279" t="s">
        <v>129</v>
      </c>
      <c r="E92" s="280">
        <v>48</v>
      </c>
      <c r="F92" s="280" t="s">
        <v>47</v>
      </c>
      <c r="G92" s="280">
        <v>2024</v>
      </c>
      <c r="H92" s="280">
        <v>2024</v>
      </c>
      <c r="I92" s="280">
        <v>0</v>
      </c>
      <c r="J92" s="280" t="s">
        <v>48</v>
      </c>
      <c r="K92" s="281"/>
      <c r="L92" s="280" t="s">
        <v>47</v>
      </c>
      <c r="M92" s="279" t="s">
        <v>49</v>
      </c>
      <c r="N92" s="279" t="s">
        <v>50</v>
      </c>
      <c r="O92" s="280" t="s">
        <v>91</v>
      </c>
      <c r="P92" s="280">
        <v>2</v>
      </c>
      <c r="Q92" s="280" t="s">
        <v>48</v>
      </c>
      <c r="R92" s="280" t="s">
        <v>48</v>
      </c>
      <c r="S92" s="278" t="s">
        <v>277</v>
      </c>
      <c r="T92" s="278" t="s">
        <v>278</v>
      </c>
      <c r="U92" s="278" t="s">
        <v>278</v>
      </c>
      <c r="V92" s="278" t="s">
        <v>278</v>
      </c>
      <c r="W92" s="287" t="s">
        <v>279</v>
      </c>
      <c r="X92" s="283">
        <v>0.22</v>
      </c>
      <c r="Y92" s="280">
        <v>0</v>
      </c>
      <c r="Z92" s="279" t="s">
        <v>52</v>
      </c>
      <c r="AA92" s="280">
        <v>670501</v>
      </c>
      <c r="AB92" s="280" t="s">
        <v>53</v>
      </c>
      <c r="AC92" s="284"/>
      <c r="AD92" s="284"/>
      <c r="AE92" s="284"/>
      <c r="AF92" s="284"/>
      <c r="AG92" s="284"/>
      <c r="AH92" s="284"/>
      <c r="AI92" s="284"/>
      <c r="AJ92" s="284"/>
      <c r="AK92" s="284"/>
      <c r="AL92" s="284"/>
      <c r="AM92" s="284"/>
      <c r="AN92" s="284"/>
      <c r="AO92" s="284"/>
      <c r="AP92" s="285"/>
      <c r="AQ92" s="280" t="s">
        <v>54</v>
      </c>
    </row>
    <row r="93" spans="1:43" ht="25.5" x14ac:dyDescent="0.2">
      <c r="A93" s="278" t="s">
        <v>43</v>
      </c>
      <c r="B93" s="279" t="s">
        <v>157</v>
      </c>
      <c r="C93" s="279" t="s">
        <v>280</v>
      </c>
      <c r="D93" s="279" t="s">
        <v>178</v>
      </c>
      <c r="E93" s="280">
        <v>36</v>
      </c>
      <c r="F93" s="280" t="s">
        <v>47</v>
      </c>
      <c r="G93" s="280">
        <v>2024</v>
      </c>
      <c r="H93" s="280">
        <v>2024</v>
      </c>
      <c r="I93" s="280">
        <v>0</v>
      </c>
      <c r="J93" s="280" t="s">
        <v>48</v>
      </c>
      <c r="K93" s="281"/>
      <c r="L93" s="280" t="s">
        <v>48</v>
      </c>
      <c r="M93" s="279" t="s">
        <v>49</v>
      </c>
      <c r="N93" s="279" t="s">
        <v>50</v>
      </c>
      <c r="O93" s="280" t="s">
        <v>161</v>
      </c>
      <c r="P93" s="280">
        <v>1</v>
      </c>
      <c r="Q93" s="280" t="s">
        <v>48</v>
      </c>
      <c r="R93" s="280" t="s">
        <v>48</v>
      </c>
      <c r="S93" s="278" t="s">
        <v>281</v>
      </c>
      <c r="T93" s="278" t="s">
        <v>282</v>
      </c>
      <c r="U93" s="278" t="s">
        <v>282</v>
      </c>
      <c r="V93" s="278" t="s">
        <v>283</v>
      </c>
      <c r="W93" s="287" t="s">
        <v>284</v>
      </c>
      <c r="X93" s="283">
        <v>0.22</v>
      </c>
      <c r="Y93" s="280">
        <v>0</v>
      </c>
      <c r="Z93" s="279" t="s">
        <v>52</v>
      </c>
      <c r="AA93" s="280">
        <v>670501</v>
      </c>
      <c r="AB93" s="280" t="s">
        <v>53</v>
      </c>
      <c r="AC93" s="282">
        <v>194742.35</v>
      </c>
      <c r="AD93" s="282">
        <v>189310.14</v>
      </c>
      <c r="AE93" s="282">
        <v>736526.55</v>
      </c>
      <c r="AF93" s="282">
        <v>84988.7</v>
      </c>
      <c r="AG93" s="282">
        <v>143994.26999999999</v>
      </c>
      <c r="AH93" s="282">
        <v>53526.55</v>
      </c>
      <c r="AI93" s="282">
        <v>227488.75</v>
      </c>
      <c r="AJ93" s="287">
        <v>1205189.4099999999</v>
      </c>
      <c r="AK93" s="284"/>
      <c r="AL93" s="284"/>
      <c r="AM93" s="284"/>
      <c r="AN93" s="284"/>
      <c r="AO93" s="284"/>
      <c r="AP93" s="285"/>
      <c r="AQ93" s="280" t="s">
        <v>54</v>
      </c>
    </row>
    <row r="94" spans="1:43" ht="25.5" x14ac:dyDescent="0.2">
      <c r="A94" s="278" t="s">
        <v>43</v>
      </c>
      <c r="B94" s="279" t="s">
        <v>157</v>
      </c>
      <c r="C94" s="279" t="s">
        <v>285</v>
      </c>
      <c r="D94" s="279" t="s">
        <v>267</v>
      </c>
      <c r="E94" s="280">
        <v>36</v>
      </c>
      <c r="F94" s="280" t="s">
        <v>47</v>
      </c>
      <c r="G94" s="280">
        <v>2024</v>
      </c>
      <c r="H94" s="280">
        <v>2024</v>
      </c>
      <c r="I94" s="280">
        <v>0</v>
      </c>
      <c r="J94" s="280" t="s">
        <v>48</v>
      </c>
      <c r="K94" s="281"/>
      <c r="L94" s="280" t="s">
        <v>48</v>
      </c>
      <c r="M94" s="279" t="s">
        <v>49</v>
      </c>
      <c r="N94" s="279" t="s">
        <v>50</v>
      </c>
      <c r="O94" s="280" t="s">
        <v>161</v>
      </c>
      <c r="P94" s="280">
        <v>1</v>
      </c>
      <c r="Q94" s="280" t="s">
        <v>48</v>
      </c>
      <c r="R94" s="280" t="s">
        <v>48</v>
      </c>
      <c r="S94" s="291">
        <v>515110</v>
      </c>
      <c r="T94" s="291">
        <v>502250</v>
      </c>
      <c r="U94" s="291">
        <v>796250</v>
      </c>
      <c r="V94" s="279">
        <v>0</v>
      </c>
      <c r="W94" s="287" t="s">
        <v>286</v>
      </c>
      <c r="X94" s="283">
        <v>0.22</v>
      </c>
      <c r="Y94" s="280">
        <v>0</v>
      </c>
      <c r="Z94" s="279" t="s">
        <v>52</v>
      </c>
      <c r="AA94" s="280">
        <v>670501</v>
      </c>
      <c r="AB94" s="280" t="s">
        <v>53</v>
      </c>
      <c r="AC94" s="282">
        <v>93138.75</v>
      </c>
      <c r="AD94" s="282">
        <v>33138.75</v>
      </c>
      <c r="AE94" s="282">
        <v>133138.75</v>
      </c>
      <c r="AF94" s="282">
        <v>23138.75</v>
      </c>
      <c r="AG94" s="282">
        <v>43138.75</v>
      </c>
      <c r="AH94" s="282">
        <v>23138.75</v>
      </c>
      <c r="AI94" s="282">
        <v>23138.75</v>
      </c>
      <c r="AJ94" s="282">
        <v>143138.75</v>
      </c>
      <c r="AK94" s="284"/>
      <c r="AL94" s="284"/>
      <c r="AM94" s="284"/>
      <c r="AN94" s="284"/>
      <c r="AO94" s="284"/>
      <c r="AP94" s="285"/>
      <c r="AQ94" s="280" t="s">
        <v>54</v>
      </c>
    </row>
    <row r="95" spans="1:43" ht="25.5" x14ac:dyDescent="0.2">
      <c r="A95" s="278" t="s">
        <v>43</v>
      </c>
      <c r="B95" s="279" t="s">
        <v>157</v>
      </c>
      <c r="C95" s="279" t="s">
        <v>287</v>
      </c>
      <c r="D95" s="279" t="s">
        <v>178</v>
      </c>
      <c r="E95" s="280">
        <v>36</v>
      </c>
      <c r="F95" s="280" t="s">
        <v>47</v>
      </c>
      <c r="G95" s="280">
        <v>2024</v>
      </c>
      <c r="H95" s="280">
        <v>2024</v>
      </c>
      <c r="I95" s="280">
        <v>0</v>
      </c>
      <c r="J95" s="280" t="s">
        <v>48</v>
      </c>
      <c r="K95" s="281"/>
      <c r="L95" s="280" t="s">
        <v>48</v>
      </c>
      <c r="M95" s="279" t="s">
        <v>49</v>
      </c>
      <c r="N95" s="279" t="s">
        <v>50</v>
      </c>
      <c r="O95" s="280" t="s">
        <v>161</v>
      </c>
      <c r="P95" s="280">
        <v>1</v>
      </c>
      <c r="Q95" s="280" t="s">
        <v>48</v>
      </c>
      <c r="R95" s="280" t="s">
        <v>48</v>
      </c>
      <c r="S95" s="289">
        <v>1807086.62</v>
      </c>
      <c r="T95" s="289">
        <v>1794006.62</v>
      </c>
      <c r="U95" s="289">
        <v>1794006.62</v>
      </c>
      <c r="V95" s="289">
        <v>4566719.37</v>
      </c>
      <c r="W95" s="282">
        <v>9961819.2400000002</v>
      </c>
      <c r="X95" s="283">
        <v>0.22</v>
      </c>
      <c r="Y95" s="280">
        <v>0</v>
      </c>
      <c r="Z95" s="279" t="s">
        <v>52</v>
      </c>
      <c r="AA95" s="280">
        <v>670501</v>
      </c>
      <c r="AB95" s="280" t="s">
        <v>53</v>
      </c>
      <c r="AC95" s="282">
        <v>328561.2</v>
      </c>
      <c r="AD95" s="282">
        <v>309234.07</v>
      </c>
      <c r="AE95" s="282">
        <v>309234.07</v>
      </c>
      <c r="AF95" s="282">
        <v>86972.08</v>
      </c>
      <c r="AG95" s="282">
        <v>309234.07</v>
      </c>
      <c r="AH95" s="282">
        <v>193271.3</v>
      </c>
      <c r="AI95" s="282">
        <v>270579.82</v>
      </c>
      <c r="AJ95" s="282">
        <v>0</v>
      </c>
      <c r="AK95" s="284"/>
      <c r="AL95" s="284"/>
      <c r="AM95" s="284"/>
      <c r="AN95" s="284"/>
      <c r="AO95" s="284"/>
      <c r="AP95" s="285"/>
      <c r="AQ95" s="280" t="s">
        <v>54</v>
      </c>
    </row>
    <row r="96" spans="1:43" ht="25.5" x14ac:dyDescent="0.2">
      <c r="A96" s="278" t="s">
        <v>43</v>
      </c>
      <c r="B96" s="279" t="s">
        <v>288</v>
      </c>
      <c r="C96" s="279" t="s">
        <v>289</v>
      </c>
      <c r="D96" s="279" t="s">
        <v>290</v>
      </c>
      <c r="E96" s="280">
        <v>12</v>
      </c>
      <c r="F96" s="280" t="s">
        <v>48</v>
      </c>
      <c r="G96" s="280">
        <v>2024</v>
      </c>
      <c r="H96" s="280">
        <v>2024</v>
      </c>
      <c r="I96" s="280">
        <v>0</v>
      </c>
      <c r="J96" s="280" t="s">
        <v>48</v>
      </c>
      <c r="K96" s="281"/>
      <c r="L96" s="280" t="s">
        <v>48</v>
      </c>
      <c r="M96" s="279" t="s">
        <v>49</v>
      </c>
      <c r="N96" s="279" t="s">
        <v>175</v>
      </c>
      <c r="O96" s="280">
        <v>0</v>
      </c>
      <c r="P96" s="280">
        <v>1</v>
      </c>
      <c r="Q96" s="280" t="s">
        <v>47</v>
      </c>
      <c r="R96" s="280" t="s">
        <v>47</v>
      </c>
      <c r="S96" s="279">
        <v>0</v>
      </c>
      <c r="T96" s="279">
        <v>248000</v>
      </c>
      <c r="U96" s="279">
        <v>0</v>
      </c>
      <c r="V96" s="279">
        <v>0</v>
      </c>
      <c r="W96" s="282">
        <v>200000</v>
      </c>
      <c r="X96" s="283">
        <v>0.22</v>
      </c>
      <c r="Y96" s="280">
        <v>0</v>
      </c>
      <c r="Z96" s="279" t="s">
        <v>52</v>
      </c>
      <c r="AA96" s="280">
        <v>670501</v>
      </c>
      <c r="AB96" s="280" t="s">
        <v>53</v>
      </c>
      <c r="AC96" s="282">
        <v>22545.45</v>
      </c>
      <c r="AD96" s="282">
        <v>22545.45</v>
      </c>
      <c r="AE96" s="282">
        <v>22545.45</v>
      </c>
      <c r="AF96" s="282">
        <v>22545.45</v>
      </c>
      <c r="AG96" s="282">
        <v>22545.45</v>
      </c>
      <c r="AH96" s="282">
        <v>22545.45</v>
      </c>
      <c r="AI96" s="282">
        <v>22545.45</v>
      </c>
      <c r="AJ96" s="282">
        <v>22545.45</v>
      </c>
      <c r="AK96" s="284"/>
      <c r="AL96" s="282">
        <v>22545.45</v>
      </c>
      <c r="AM96" s="282">
        <v>22545.45</v>
      </c>
      <c r="AN96" s="282">
        <v>22545.45</v>
      </c>
      <c r="AO96" s="284"/>
      <c r="AP96" s="285"/>
      <c r="AQ96" s="280" t="s">
        <v>54</v>
      </c>
    </row>
    <row r="97" spans="1:43" ht="25.5" x14ac:dyDescent="0.2">
      <c r="A97" s="278" t="s">
        <v>43</v>
      </c>
      <c r="B97" s="279" t="s">
        <v>288</v>
      </c>
      <c r="C97" s="279" t="s">
        <v>291</v>
      </c>
      <c r="D97" s="279" t="s">
        <v>290</v>
      </c>
      <c r="E97" s="280">
        <v>12</v>
      </c>
      <c r="F97" s="280" t="s">
        <v>47</v>
      </c>
      <c r="G97" s="280">
        <v>2024</v>
      </c>
      <c r="H97" s="280">
        <v>2024</v>
      </c>
      <c r="I97" s="280">
        <v>0</v>
      </c>
      <c r="J97" s="280" t="s">
        <v>48</v>
      </c>
      <c r="K97" s="281"/>
      <c r="L97" s="280" t="s">
        <v>48</v>
      </c>
      <c r="M97" s="279" t="s">
        <v>49</v>
      </c>
      <c r="N97" s="279" t="s">
        <v>175</v>
      </c>
      <c r="O97" s="280">
        <v>0</v>
      </c>
      <c r="P97" s="280">
        <v>2</v>
      </c>
      <c r="Q97" s="280" t="s">
        <v>48</v>
      </c>
      <c r="R97" s="280" t="s">
        <v>47</v>
      </c>
      <c r="S97" s="289">
        <v>174000</v>
      </c>
      <c r="T97" s="279">
        <v>0</v>
      </c>
      <c r="U97" s="279">
        <v>0</v>
      </c>
      <c r="V97" s="279">
        <v>0</v>
      </c>
      <c r="W97" s="282">
        <v>174000</v>
      </c>
      <c r="X97" s="283">
        <v>0.22</v>
      </c>
      <c r="Y97" s="280">
        <v>0</v>
      </c>
      <c r="Z97" s="279" t="s">
        <v>52</v>
      </c>
      <c r="AA97" s="280">
        <v>670501</v>
      </c>
      <c r="AB97" s="280" t="s">
        <v>53</v>
      </c>
      <c r="AC97" s="282">
        <v>15818.18</v>
      </c>
      <c r="AD97" s="282">
        <v>15818.18</v>
      </c>
      <c r="AE97" s="282">
        <v>15818.18</v>
      </c>
      <c r="AF97" s="282">
        <v>15818.18</v>
      </c>
      <c r="AG97" s="282">
        <v>15818.18</v>
      </c>
      <c r="AH97" s="282">
        <v>15818.18</v>
      </c>
      <c r="AI97" s="282">
        <v>15818.18</v>
      </c>
      <c r="AJ97" s="282">
        <v>15818.18</v>
      </c>
      <c r="AK97" s="284"/>
      <c r="AL97" s="282">
        <v>15818.18</v>
      </c>
      <c r="AM97" s="282">
        <v>15818.18</v>
      </c>
      <c r="AN97" s="282">
        <v>15818.18</v>
      </c>
      <c r="AO97" s="284"/>
      <c r="AP97" s="285"/>
      <c r="AQ97" s="280" t="s">
        <v>54</v>
      </c>
    </row>
    <row r="98" spans="1:43" ht="25.5" x14ac:dyDescent="0.2">
      <c r="A98" s="278" t="s">
        <v>43</v>
      </c>
      <c r="B98" s="279" t="s">
        <v>288</v>
      </c>
      <c r="C98" s="279" t="s">
        <v>292</v>
      </c>
      <c r="D98" s="279" t="s">
        <v>290</v>
      </c>
      <c r="E98" s="280">
        <v>24</v>
      </c>
      <c r="F98" s="280" t="s">
        <v>47</v>
      </c>
      <c r="G98" s="280">
        <v>2024</v>
      </c>
      <c r="H98" s="280">
        <v>2024</v>
      </c>
      <c r="I98" s="280">
        <v>0</v>
      </c>
      <c r="J98" s="280" t="s">
        <v>48</v>
      </c>
      <c r="K98" s="281"/>
      <c r="L98" s="280" t="s">
        <v>48</v>
      </c>
      <c r="M98" s="279" t="s">
        <v>49</v>
      </c>
      <c r="N98" s="279" t="s">
        <v>175</v>
      </c>
      <c r="O98" s="280">
        <v>0</v>
      </c>
      <c r="P98" s="280">
        <v>1</v>
      </c>
      <c r="Q98" s="280" t="s">
        <v>48</v>
      </c>
      <c r="R98" s="280" t="s">
        <v>48</v>
      </c>
      <c r="S98" s="289">
        <v>93000</v>
      </c>
      <c r="T98" s="289">
        <v>93000</v>
      </c>
      <c r="U98" s="279">
        <v>0</v>
      </c>
      <c r="V98" s="279">
        <v>0</v>
      </c>
      <c r="W98" s="282">
        <v>186000</v>
      </c>
      <c r="X98" s="283">
        <v>0.22</v>
      </c>
      <c r="Y98" s="280">
        <v>0</v>
      </c>
      <c r="Z98" s="279" t="s">
        <v>52</v>
      </c>
      <c r="AA98" s="280">
        <v>670501</v>
      </c>
      <c r="AB98" s="280" t="s">
        <v>53</v>
      </c>
      <c r="AC98" s="282">
        <v>20666.666000000001</v>
      </c>
      <c r="AD98" s="282">
        <v>20666.666000000001</v>
      </c>
      <c r="AE98" s="282">
        <v>20666.666000000001</v>
      </c>
      <c r="AF98" s="282">
        <v>20666.666000000001</v>
      </c>
      <c r="AG98" s="282">
        <v>20666.666000000001</v>
      </c>
      <c r="AH98" s="282">
        <v>20666.666000000001</v>
      </c>
      <c r="AI98" s="282">
        <v>20666.666000000001</v>
      </c>
      <c r="AJ98" s="282">
        <v>20666.666000000001</v>
      </c>
      <c r="AK98" s="282">
        <v>20666.666000000001</v>
      </c>
      <c r="AL98" s="284"/>
      <c r="AM98" s="284"/>
      <c r="AN98" s="284"/>
      <c r="AO98" s="284"/>
      <c r="AP98" s="285"/>
      <c r="AQ98" s="280" t="s">
        <v>54</v>
      </c>
    </row>
    <row r="99" spans="1:43" ht="25.5" x14ac:dyDescent="0.2">
      <c r="A99" s="278" t="s">
        <v>43</v>
      </c>
      <c r="B99" s="279" t="s">
        <v>157</v>
      </c>
      <c r="C99" s="279" t="s">
        <v>293</v>
      </c>
      <c r="D99" s="279" t="s">
        <v>226</v>
      </c>
      <c r="E99" s="280">
        <v>60</v>
      </c>
      <c r="F99" s="280" t="s">
        <v>48</v>
      </c>
      <c r="G99" s="280">
        <v>2024</v>
      </c>
      <c r="H99" s="280">
        <v>2024</v>
      </c>
      <c r="I99" s="280">
        <v>0</v>
      </c>
      <c r="J99" s="280" t="s">
        <v>48</v>
      </c>
      <c r="K99" s="281"/>
      <c r="L99" s="280" t="s">
        <v>47</v>
      </c>
      <c r="M99" s="279" t="s">
        <v>49</v>
      </c>
      <c r="N99" s="279" t="s">
        <v>50</v>
      </c>
      <c r="O99" s="280" t="s">
        <v>161</v>
      </c>
      <c r="P99" s="280">
        <v>2</v>
      </c>
      <c r="Q99" s="280" t="s">
        <v>48</v>
      </c>
      <c r="R99" s="280" t="s">
        <v>48</v>
      </c>
      <c r="S99" s="289">
        <v>171810</v>
      </c>
      <c r="T99" s="289">
        <v>161400</v>
      </c>
      <c r="U99" s="289">
        <v>161400</v>
      </c>
      <c r="V99" s="289">
        <v>439200</v>
      </c>
      <c r="W99" s="282">
        <v>933810</v>
      </c>
      <c r="X99" s="283">
        <v>0.22</v>
      </c>
      <c r="Y99" s="280">
        <v>0</v>
      </c>
      <c r="Z99" s="279" t="s">
        <v>52</v>
      </c>
      <c r="AA99" s="280">
        <v>670501</v>
      </c>
      <c r="AB99" s="280" t="s">
        <v>53</v>
      </c>
      <c r="AC99" s="282">
        <v>0</v>
      </c>
      <c r="AD99" s="282">
        <v>0</v>
      </c>
      <c r="AE99" s="282">
        <v>0</v>
      </c>
      <c r="AF99" s="282">
        <v>0</v>
      </c>
      <c r="AG99" s="282">
        <v>0</v>
      </c>
      <c r="AH99" s="282">
        <v>0</v>
      </c>
      <c r="AI99" s="282">
        <v>0</v>
      </c>
      <c r="AJ99" s="282">
        <v>146400</v>
      </c>
      <c r="AK99" s="282">
        <v>0</v>
      </c>
      <c r="AL99" s="282">
        <v>0</v>
      </c>
      <c r="AM99" s="282">
        <v>0</v>
      </c>
      <c r="AN99" s="282">
        <v>0</v>
      </c>
      <c r="AO99" s="282">
        <v>0</v>
      </c>
      <c r="AP99" s="285"/>
      <c r="AQ99" s="280" t="s">
        <v>54</v>
      </c>
    </row>
    <row r="100" spans="1:43" ht="25.5" x14ac:dyDescent="0.2">
      <c r="A100" s="278" t="s">
        <v>43</v>
      </c>
      <c r="B100" s="279" t="s">
        <v>157</v>
      </c>
      <c r="C100" s="279" t="s">
        <v>294</v>
      </c>
      <c r="D100" s="279" t="s">
        <v>295</v>
      </c>
      <c r="E100" s="280">
        <v>36</v>
      </c>
      <c r="F100" s="280" t="s">
        <v>48</v>
      </c>
      <c r="G100" s="280">
        <v>2024</v>
      </c>
      <c r="H100" s="280">
        <v>2024</v>
      </c>
      <c r="I100" s="280">
        <v>0</v>
      </c>
      <c r="J100" s="280" t="s">
        <v>48</v>
      </c>
      <c r="K100" s="281"/>
      <c r="L100" s="280" t="s">
        <v>47</v>
      </c>
      <c r="M100" s="279" t="s">
        <v>49</v>
      </c>
      <c r="N100" s="279" t="s">
        <v>50</v>
      </c>
      <c r="O100" s="280" t="s">
        <v>161</v>
      </c>
      <c r="P100" s="280">
        <v>1</v>
      </c>
      <c r="Q100" s="280" t="s">
        <v>47</v>
      </c>
      <c r="R100" s="280" t="s">
        <v>48</v>
      </c>
      <c r="S100" s="289">
        <v>1164167.22</v>
      </c>
      <c r="T100" s="289">
        <v>1151307.22</v>
      </c>
      <c r="U100" s="289">
        <v>1825243.15</v>
      </c>
      <c r="V100" s="292">
        <v>2246453.1</v>
      </c>
      <c r="W100" s="282">
        <v>6387170.6799999997</v>
      </c>
      <c r="X100" s="283">
        <v>0.22</v>
      </c>
      <c r="Y100" s="280">
        <v>0</v>
      </c>
      <c r="Z100" s="279" t="s">
        <v>52</v>
      </c>
      <c r="AA100" s="280">
        <v>670501</v>
      </c>
      <c r="AB100" s="280" t="s">
        <v>53</v>
      </c>
      <c r="AC100" s="282">
        <v>111161.75</v>
      </c>
      <c r="AD100" s="282">
        <v>114851.57</v>
      </c>
      <c r="AE100" s="282">
        <v>279164.63</v>
      </c>
      <c r="AF100" s="282">
        <v>55973.52</v>
      </c>
      <c r="AG100" s="282">
        <v>134914.65</v>
      </c>
      <c r="AH100" s="282">
        <v>135117.57999999999</v>
      </c>
      <c r="AI100" s="282">
        <v>90817.27</v>
      </c>
      <c r="AJ100" s="282">
        <v>242166.24</v>
      </c>
      <c r="AK100" s="282">
        <v>0</v>
      </c>
      <c r="AL100" s="282">
        <v>0</v>
      </c>
      <c r="AM100" s="282">
        <v>0</v>
      </c>
      <c r="AN100" s="282">
        <v>0</v>
      </c>
      <c r="AO100" s="282">
        <v>0</v>
      </c>
      <c r="AP100" s="285"/>
      <c r="AQ100" s="280" t="s">
        <v>54</v>
      </c>
    </row>
    <row r="101" spans="1:43" ht="25.5" x14ac:dyDescent="0.2">
      <c r="A101" s="278" t="s">
        <v>43</v>
      </c>
      <c r="B101" s="279" t="s">
        <v>157</v>
      </c>
      <c r="C101" s="279" t="s">
        <v>296</v>
      </c>
      <c r="D101" s="279" t="s">
        <v>297</v>
      </c>
      <c r="E101" s="280">
        <v>60</v>
      </c>
      <c r="F101" s="280" t="s">
        <v>47</v>
      </c>
      <c r="G101" s="280">
        <v>2024</v>
      </c>
      <c r="H101" s="280">
        <v>2024</v>
      </c>
      <c r="I101" s="280">
        <v>0</v>
      </c>
      <c r="J101" s="280" t="s">
        <v>48</v>
      </c>
      <c r="K101" s="281"/>
      <c r="L101" s="280" t="s">
        <v>47</v>
      </c>
      <c r="M101" s="279" t="s">
        <v>49</v>
      </c>
      <c r="N101" s="279" t="s">
        <v>50</v>
      </c>
      <c r="O101" s="280" t="s">
        <v>161</v>
      </c>
      <c r="P101" s="280">
        <v>2</v>
      </c>
      <c r="Q101" s="280" t="s">
        <v>48</v>
      </c>
      <c r="R101" s="280" t="s">
        <v>48</v>
      </c>
      <c r="S101" s="289">
        <v>1558181.63</v>
      </c>
      <c r="T101" s="289">
        <v>1545321.63</v>
      </c>
      <c r="U101" s="289">
        <v>1545321.63</v>
      </c>
      <c r="V101" s="289">
        <v>4598274.12</v>
      </c>
      <c r="W101" s="282">
        <v>9247099.0199999996</v>
      </c>
      <c r="X101" s="283">
        <v>0.22</v>
      </c>
      <c r="Y101" s="280">
        <v>0</v>
      </c>
      <c r="Z101" s="279" t="s">
        <v>52</v>
      </c>
      <c r="AA101" s="280">
        <v>670501</v>
      </c>
      <c r="AB101" s="280" t="s">
        <v>53</v>
      </c>
      <c r="AC101" s="282">
        <v>0</v>
      </c>
      <c r="AD101" s="282">
        <v>0</v>
      </c>
      <c r="AE101" s="282">
        <v>0</v>
      </c>
      <c r="AF101" s="282">
        <v>0</v>
      </c>
      <c r="AG101" s="282">
        <v>0</v>
      </c>
      <c r="AH101" s="282">
        <v>0</v>
      </c>
      <c r="AI101" s="282">
        <v>0</v>
      </c>
      <c r="AJ101" s="282">
        <v>1558181.63</v>
      </c>
      <c r="AK101" s="282">
        <v>0</v>
      </c>
      <c r="AL101" s="282">
        <v>0</v>
      </c>
      <c r="AM101" s="282">
        <v>0</v>
      </c>
      <c r="AN101" s="282">
        <v>0</v>
      </c>
      <c r="AO101" s="282">
        <v>0</v>
      </c>
      <c r="AP101" s="285"/>
      <c r="AQ101" s="280" t="s">
        <v>54</v>
      </c>
    </row>
    <row r="102" spans="1:43" ht="25.5" x14ac:dyDescent="0.2">
      <c r="A102" s="278" t="s">
        <v>43</v>
      </c>
      <c r="B102" s="279" t="s">
        <v>157</v>
      </c>
      <c r="C102" s="279" t="s">
        <v>298</v>
      </c>
      <c r="D102" s="279" t="s">
        <v>297</v>
      </c>
      <c r="E102" s="280">
        <v>36</v>
      </c>
      <c r="F102" s="280" t="s">
        <v>48</v>
      </c>
      <c r="G102" s="280">
        <v>2024</v>
      </c>
      <c r="H102" s="280">
        <v>2024</v>
      </c>
      <c r="I102" s="280">
        <v>0</v>
      </c>
      <c r="J102" s="280" t="s">
        <v>48</v>
      </c>
      <c r="K102" s="281"/>
      <c r="L102" s="280" t="s">
        <v>47</v>
      </c>
      <c r="M102" s="279" t="s">
        <v>49</v>
      </c>
      <c r="N102" s="279" t="s">
        <v>50</v>
      </c>
      <c r="O102" s="280" t="s">
        <v>161</v>
      </c>
      <c r="P102" s="280">
        <v>1</v>
      </c>
      <c r="Q102" s="280" t="s">
        <v>47</v>
      </c>
      <c r="R102" s="280" t="s">
        <v>48</v>
      </c>
      <c r="S102" s="289">
        <v>1172949.71</v>
      </c>
      <c r="T102" s="289">
        <v>1160089.71</v>
      </c>
      <c r="U102" s="289">
        <v>1839166.62</v>
      </c>
      <c r="V102" s="292">
        <v>2263589.6800000002</v>
      </c>
      <c r="W102" s="282">
        <v>6435795.7199999997</v>
      </c>
      <c r="X102" s="283">
        <v>0.22</v>
      </c>
      <c r="Y102" s="280">
        <v>0</v>
      </c>
      <c r="Z102" s="279" t="s">
        <v>52</v>
      </c>
      <c r="AA102" s="280">
        <v>670501</v>
      </c>
      <c r="AB102" s="280" t="s">
        <v>53</v>
      </c>
      <c r="AC102" s="282">
        <v>223478</v>
      </c>
      <c r="AD102" s="282">
        <v>137599.76</v>
      </c>
      <c r="AE102" s="282">
        <v>175144.36</v>
      </c>
      <c r="AF102" s="282">
        <v>55144.36</v>
      </c>
      <c r="AG102" s="282">
        <v>311962.15999999997</v>
      </c>
      <c r="AH102" s="282">
        <v>106888.36</v>
      </c>
      <c r="AI102" s="282">
        <v>98804.36</v>
      </c>
      <c r="AJ102" s="282">
        <v>63928.36</v>
      </c>
      <c r="AK102" s="282">
        <v>0</v>
      </c>
      <c r="AL102" s="282">
        <v>0</v>
      </c>
      <c r="AM102" s="282">
        <v>0</v>
      </c>
      <c r="AN102" s="282">
        <v>0</v>
      </c>
      <c r="AO102" s="282">
        <v>0</v>
      </c>
      <c r="AP102" s="285"/>
      <c r="AQ102" s="280" t="s">
        <v>54</v>
      </c>
    </row>
    <row r="103" spans="1:43" ht="25.5" x14ac:dyDescent="0.2">
      <c r="A103" s="278" t="s">
        <v>43</v>
      </c>
      <c r="B103" s="279" t="s">
        <v>157</v>
      </c>
      <c r="C103" s="279" t="s">
        <v>299</v>
      </c>
      <c r="D103" s="279" t="s">
        <v>178</v>
      </c>
      <c r="E103" s="280">
        <v>36</v>
      </c>
      <c r="F103" s="280" t="s">
        <v>47</v>
      </c>
      <c r="G103" s="280">
        <v>2024</v>
      </c>
      <c r="H103" s="280">
        <v>2024</v>
      </c>
      <c r="I103" s="280">
        <v>0</v>
      </c>
      <c r="J103" s="280" t="s">
        <v>48</v>
      </c>
      <c r="K103" s="281"/>
      <c r="L103" s="280" t="s">
        <v>48</v>
      </c>
      <c r="M103" s="279" t="s">
        <v>49</v>
      </c>
      <c r="N103" s="279" t="s">
        <v>50</v>
      </c>
      <c r="O103" s="280" t="s">
        <v>161</v>
      </c>
      <c r="P103" s="280">
        <v>1</v>
      </c>
      <c r="Q103" s="280" t="s">
        <v>48</v>
      </c>
      <c r="R103" s="280" t="s">
        <v>48</v>
      </c>
      <c r="S103" s="279">
        <v>1391961.15</v>
      </c>
      <c r="T103" s="279">
        <v>1378881.15</v>
      </c>
      <c r="U103" s="279">
        <v>1378881.15</v>
      </c>
      <c r="V103" s="279">
        <v>3510000</v>
      </c>
      <c r="W103" s="282">
        <v>7659723.4500000002</v>
      </c>
      <c r="X103" s="283">
        <v>0.22</v>
      </c>
      <c r="Y103" s="280">
        <v>0</v>
      </c>
      <c r="Z103" s="279" t="s">
        <v>52</v>
      </c>
      <c r="AA103" s="280">
        <v>670501</v>
      </c>
      <c r="AB103" s="280" t="s">
        <v>53</v>
      </c>
      <c r="AC103" s="284"/>
      <c r="AD103" s="282">
        <v>347990.29</v>
      </c>
      <c r="AE103" s="282">
        <v>292311.84000000003</v>
      </c>
      <c r="AF103" s="284"/>
      <c r="AG103" s="282">
        <v>292311.84000000003</v>
      </c>
      <c r="AH103" s="284"/>
      <c r="AI103" s="284"/>
      <c r="AJ103" s="282">
        <v>459347.18</v>
      </c>
      <c r="AK103" s="284"/>
      <c r="AL103" s="284"/>
      <c r="AM103" s="284"/>
      <c r="AN103" s="284"/>
      <c r="AO103" s="284"/>
      <c r="AP103" s="285"/>
      <c r="AQ103" s="280" t="s">
        <v>54</v>
      </c>
    </row>
    <row r="104" spans="1:43" ht="25.5" x14ac:dyDescent="0.2">
      <c r="A104" s="278" t="s">
        <v>43</v>
      </c>
      <c r="B104" s="279" t="s">
        <v>288</v>
      </c>
      <c r="C104" s="279" t="s">
        <v>300</v>
      </c>
      <c r="D104" s="279" t="s">
        <v>290</v>
      </c>
      <c r="E104" s="280">
        <v>24</v>
      </c>
      <c r="F104" s="280" t="s">
        <v>47</v>
      </c>
      <c r="G104" s="280">
        <v>2024</v>
      </c>
      <c r="H104" s="280">
        <v>2024</v>
      </c>
      <c r="I104" s="280">
        <v>0</v>
      </c>
      <c r="J104" s="280" t="s">
        <v>48</v>
      </c>
      <c r="K104" s="281"/>
      <c r="L104" s="280" t="s">
        <v>48</v>
      </c>
      <c r="M104" s="279" t="s">
        <v>49</v>
      </c>
      <c r="N104" s="279" t="s">
        <v>175</v>
      </c>
      <c r="O104" s="280">
        <v>0</v>
      </c>
      <c r="P104" s="280">
        <v>1</v>
      </c>
      <c r="Q104" s="280" t="s">
        <v>48</v>
      </c>
      <c r="R104" s="280" t="s">
        <v>48</v>
      </c>
      <c r="S104" s="289">
        <v>56000</v>
      </c>
      <c r="T104" s="289">
        <v>56000</v>
      </c>
      <c r="U104" s="289">
        <v>0</v>
      </c>
      <c r="V104" s="279">
        <v>0</v>
      </c>
      <c r="W104" s="282">
        <v>112000</v>
      </c>
      <c r="X104" s="283">
        <v>0.22</v>
      </c>
      <c r="Y104" s="280">
        <v>0</v>
      </c>
      <c r="Z104" s="279" t="s">
        <v>52</v>
      </c>
      <c r="AA104" s="280">
        <v>670501</v>
      </c>
      <c r="AB104" s="280" t="s">
        <v>53</v>
      </c>
      <c r="AC104" s="282">
        <v>12444.44</v>
      </c>
      <c r="AD104" s="282">
        <v>12444.44</v>
      </c>
      <c r="AE104" s="282">
        <v>12444.44</v>
      </c>
      <c r="AF104" s="282">
        <v>12444.44</v>
      </c>
      <c r="AG104" s="282">
        <v>12444.44</v>
      </c>
      <c r="AH104" s="282">
        <v>12444.44</v>
      </c>
      <c r="AI104" s="282">
        <v>12444.44</v>
      </c>
      <c r="AJ104" s="282">
        <v>12444.44</v>
      </c>
      <c r="AK104" s="282">
        <v>12444.44</v>
      </c>
      <c r="AL104" s="284"/>
      <c r="AM104" s="284"/>
      <c r="AN104" s="284"/>
      <c r="AO104" s="284"/>
      <c r="AP104" s="285"/>
      <c r="AQ104" s="280" t="s">
        <v>54</v>
      </c>
    </row>
    <row r="105" spans="1:43" ht="25.5" x14ac:dyDescent="0.2">
      <c r="A105" s="278" t="s">
        <v>43</v>
      </c>
      <c r="B105" s="279" t="s">
        <v>288</v>
      </c>
      <c r="C105" s="279" t="s">
        <v>301</v>
      </c>
      <c r="D105" s="279" t="s">
        <v>290</v>
      </c>
      <c r="E105" s="280">
        <v>24</v>
      </c>
      <c r="F105" s="280" t="s">
        <v>47</v>
      </c>
      <c r="G105" s="280">
        <v>2024</v>
      </c>
      <c r="H105" s="280">
        <v>2024</v>
      </c>
      <c r="I105" s="280">
        <v>0</v>
      </c>
      <c r="J105" s="280" t="s">
        <v>48</v>
      </c>
      <c r="K105" s="281"/>
      <c r="L105" s="280" t="s">
        <v>48</v>
      </c>
      <c r="M105" s="279" t="s">
        <v>49</v>
      </c>
      <c r="N105" s="279" t="s">
        <v>175</v>
      </c>
      <c r="O105" s="280">
        <v>0</v>
      </c>
      <c r="P105" s="280">
        <v>3</v>
      </c>
      <c r="Q105" s="280" t="s">
        <v>48</v>
      </c>
      <c r="R105" s="280" t="s">
        <v>48</v>
      </c>
      <c r="S105" s="289">
        <v>172000</v>
      </c>
      <c r="T105" s="289">
        <v>172000</v>
      </c>
      <c r="U105" s="279">
        <v>0</v>
      </c>
      <c r="V105" s="279">
        <v>0</v>
      </c>
      <c r="W105" s="282">
        <v>342240</v>
      </c>
      <c r="X105" s="283">
        <v>0.22</v>
      </c>
      <c r="Y105" s="280">
        <v>0</v>
      </c>
      <c r="Z105" s="279" t="s">
        <v>52</v>
      </c>
      <c r="AA105" s="280">
        <v>670501</v>
      </c>
      <c r="AB105" s="280" t="s">
        <v>53</v>
      </c>
      <c r="AC105" s="282">
        <v>38026.67</v>
      </c>
      <c r="AD105" s="282">
        <v>38026.67</v>
      </c>
      <c r="AE105" s="282">
        <v>38026.67</v>
      </c>
      <c r="AF105" s="282">
        <v>38026.67</v>
      </c>
      <c r="AG105" s="282">
        <v>38026.67</v>
      </c>
      <c r="AH105" s="282">
        <v>38026.67</v>
      </c>
      <c r="AI105" s="282">
        <v>38026.67</v>
      </c>
      <c r="AJ105" s="282">
        <v>38026.67</v>
      </c>
      <c r="AK105" s="282">
        <v>38026.67</v>
      </c>
      <c r="AL105" s="284"/>
      <c r="AM105" s="284"/>
      <c r="AN105" s="284"/>
      <c r="AO105" s="284"/>
      <c r="AP105" s="285"/>
      <c r="AQ105" s="280" t="s">
        <v>54</v>
      </c>
    </row>
    <row r="106" spans="1:43" ht="25.5" x14ac:dyDescent="0.2">
      <c r="A106" s="278" t="s">
        <v>43</v>
      </c>
      <c r="B106" s="279" t="s">
        <v>157</v>
      </c>
      <c r="C106" s="279" t="s">
        <v>302</v>
      </c>
      <c r="D106" s="279" t="s">
        <v>178</v>
      </c>
      <c r="E106" s="280">
        <v>60</v>
      </c>
      <c r="F106" s="280" t="s">
        <v>47</v>
      </c>
      <c r="G106" s="280">
        <v>2024</v>
      </c>
      <c r="H106" s="280">
        <v>2024</v>
      </c>
      <c r="I106" s="280">
        <v>0</v>
      </c>
      <c r="J106" s="280" t="s">
        <v>48</v>
      </c>
      <c r="K106" s="281"/>
      <c r="L106" s="280" t="s">
        <v>48</v>
      </c>
      <c r="M106" s="279" t="s">
        <v>49</v>
      </c>
      <c r="N106" s="279" t="s">
        <v>50</v>
      </c>
      <c r="O106" s="280" t="s">
        <v>161</v>
      </c>
      <c r="P106" s="280">
        <v>1</v>
      </c>
      <c r="Q106" s="280" t="s">
        <v>48</v>
      </c>
      <c r="R106" s="280" t="s">
        <v>48</v>
      </c>
      <c r="S106" s="279">
        <v>883087.21</v>
      </c>
      <c r="T106" s="279">
        <v>870227.21</v>
      </c>
      <c r="U106" s="279">
        <v>870227.21</v>
      </c>
      <c r="V106" s="279">
        <v>3018454.43</v>
      </c>
      <c r="W106" s="282">
        <v>5641996.0700000003</v>
      </c>
      <c r="X106" s="283">
        <v>0.22</v>
      </c>
      <c r="Y106" s="280">
        <v>0</v>
      </c>
      <c r="Z106" s="279" t="s">
        <v>52</v>
      </c>
      <c r="AA106" s="280">
        <v>670501</v>
      </c>
      <c r="AB106" s="280" t="s">
        <v>53</v>
      </c>
      <c r="AC106" s="282">
        <v>162399.74</v>
      </c>
      <c r="AD106" s="282">
        <v>23225.19</v>
      </c>
      <c r="AE106" s="282">
        <v>51660.6</v>
      </c>
      <c r="AF106" s="282">
        <v>25079.68</v>
      </c>
      <c r="AG106" s="282">
        <v>140410.87</v>
      </c>
      <c r="AH106" s="282">
        <v>49364.58</v>
      </c>
      <c r="AI106" s="282">
        <v>77711.67</v>
      </c>
      <c r="AJ106" s="282">
        <v>353234.89</v>
      </c>
      <c r="AK106" s="284"/>
      <c r="AL106" s="284"/>
      <c r="AM106" s="284"/>
      <c r="AN106" s="284"/>
      <c r="AO106" s="284"/>
      <c r="AP106" s="285"/>
      <c r="AQ106" s="280" t="s">
        <v>54</v>
      </c>
    </row>
    <row r="107" spans="1:43" ht="25.5" x14ac:dyDescent="0.2">
      <c r="A107" s="278" t="s">
        <v>43</v>
      </c>
      <c r="B107" s="279" t="s">
        <v>288</v>
      </c>
      <c r="C107" s="279" t="s">
        <v>303</v>
      </c>
      <c r="D107" s="279" t="s">
        <v>304</v>
      </c>
      <c r="E107" s="280">
        <v>24</v>
      </c>
      <c r="F107" s="280" t="s">
        <v>47</v>
      </c>
      <c r="G107" s="280">
        <v>2024</v>
      </c>
      <c r="H107" s="280">
        <v>2024</v>
      </c>
      <c r="I107" s="280">
        <v>0</v>
      </c>
      <c r="J107" s="280" t="s">
        <v>48</v>
      </c>
      <c r="K107" s="281"/>
      <c r="L107" s="280" t="s">
        <v>48</v>
      </c>
      <c r="M107" s="279" t="s">
        <v>49</v>
      </c>
      <c r="N107" s="279" t="s">
        <v>175</v>
      </c>
      <c r="O107" s="280">
        <v>0</v>
      </c>
      <c r="P107" s="280">
        <v>1</v>
      </c>
      <c r="Q107" s="280" t="s">
        <v>48</v>
      </c>
      <c r="R107" s="280" t="s">
        <v>48</v>
      </c>
      <c r="S107" s="289">
        <v>155000</v>
      </c>
      <c r="T107" s="289">
        <v>155000</v>
      </c>
      <c r="U107" s="279">
        <v>0</v>
      </c>
      <c r="V107" s="279">
        <v>0</v>
      </c>
      <c r="W107" s="282">
        <v>310000</v>
      </c>
      <c r="X107" s="283">
        <v>0.22</v>
      </c>
      <c r="Y107" s="280">
        <v>0</v>
      </c>
      <c r="Z107" s="279" t="s">
        <v>52</v>
      </c>
      <c r="AA107" s="280">
        <v>670501</v>
      </c>
      <c r="AB107" s="280" t="s">
        <v>53</v>
      </c>
      <c r="AC107" s="282">
        <v>34444.44</v>
      </c>
      <c r="AD107" s="282">
        <v>34444.44</v>
      </c>
      <c r="AE107" s="282">
        <v>34444.44</v>
      </c>
      <c r="AF107" s="282">
        <v>34444.44</v>
      </c>
      <c r="AG107" s="282">
        <v>34444.44</v>
      </c>
      <c r="AH107" s="282">
        <v>34444.44</v>
      </c>
      <c r="AI107" s="282">
        <v>34444.44</v>
      </c>
      <c r="AJ107" s="282">
        <v>34444.44</v>
      </c>
      <c r="AK107" s="282">
        <v>34444.44</v>
      </c>
      <c r="AL107" s="284"/>
      <c r="AM107" s="284"/>
      <c r="AN107" s="284"/>
      <c r="AO107" s="284"/>
      <c r="AP107" s="285"/>
      <c r="AQ107" s="280" t="s">
        <v>54</v>
      </c>
    </row>
    <row r="108" spans="1:43" ht="25.5" x14ac:dyDescent="0.2">
      <c r="A108" s="278" t="s">
        <v>43</v>
      </c>
      <c r="B108" s="279" t="s">
        <v>288</v>
      </c>
      <c r="C108" s="279" t="s">
        <v>305</v>
      </c>
      <c r="D108" s="279" t="s">
        <v>290</v>
      </c>
      <c r="E108" s="280">
        <v>24</v>
      </c>
      <c r="F108" s="280" t="s">
        <v>47</v>
      </c>
      <c r="G108" s="280">
        <v>2024</v>
      </c>
      <c r="H108" s="280">
        <v>2024</v>
      </c>
      <c r="I108" s="280">
        <v>0</v>
      </c>
      <c r="J108" s="280" t="s">
        <v>48</v>
      </c>
      <c r="K108" s="281"/>
      <c r="L108" s="280" t="s">
        <v>48</v>
      </c>
      <c r="M108" s="279" t="s">
        <v>49</v>
      </c>
      <c r="N108" s="279" t="s">
        <v>175</v>
      </c>
      <c r="O108" s="280">
        <v>0</v>
      </c>
      <c r="P108" s="280">
        <v>1</v>
      </c>
      <c r="Q108" s="280" t="s">
        <v>48</v>
      </c>
      <c r="R108" s="280" t="s">
        <v>48</v>
      </c>
      <c r="S108" s="289">
        <v>19000</v>
      </c>
      <c r="T108" s="289">
        <v>19000</v>
      </c>
      <c r="U108" s="279">
        <v>0</v>
      </c>
      <c r="V108" s="279">
        <v>0</v>
      </c>
      <c r="W108" s="282">
        <v>38000</v>
      </c>
      <c r="X108" s="283">
        <v>0.22</v>
      </c>
      <c r="Y108" s="280">
        <v>0</v>
      </c>
      <c r="Z108" s="279" t="s">
        <v>52</v>
      </c>
      <c r="AA108" s="280">
        <v>670501</v>
      </c>
      <c r="AB108" s="280" t="s">
        <v>53</v>
      </c>
      <c r="AC108" s="282">
        <v>4750</v>
      </c>
      <c r="AD108" s="282">
        <v>4750</v>
      </c>
      <c r="AE108" s="282">
        <v>4750</v>
      </c>
      <c r="AF108" s="282">
        <v>4750</v>
      </c>
      <c r="AG108" s="282">
        <v>4750</v>
      </c>
      <c r="AH108" s="282">
        <v>4750</v>
      </c>
      <c r="AI108" s="282">
        <v>4750</v>
      </c>
      <c r="AJ108" s="282">
        <v>4750</v>
      </c>
      <c r="AK108" s="284"/>
      <c r="AL108" s="284"/>
      <c r="AM108" s="284"/>
      <c r="AN108" s="284"/>
      <c r="AO108" s="284"/>
      <c r="AP108" s="285"/>
      <c r="AQ108" s="280" t="s">
        <v>54</v>
      </c>
    </row>
    <row r="109" spans="1:43" ht="25.5" x14ac:dyDescent="0.2">
      <c r="A109" s="278" t="s">
        <v>43</v>
      </c>
      <c r="B109" s="279" t="s">
        <v>288</v>
      </c>
      <c r="C109" s="279" t="s">
        <v>306</v>
      </c>
      <c r="D109" s="279" t="s">
        <v>304</v>
      </c>
      <c r="E109" s="280">
        <v>24</v>
      </c>
      <c r="F109" s="280" t="s">
        <v>47</v>
      </c>
      <c r="G109" s="280">
        <v>2024</v>
      </c>
      <c r="H109" s="280">
        <v>2024</v>
      </c>
      <c r="I109" s="280">
        <v>0</v>
      </c>
      <c r="J109" s="280" t="s">
        <v>307</v>
      </c>
      <c r="K109" s="281"/>
      <c r="L109" s="280" t="s">
        <v>48</v>
      </c>
      <c r="M109" s="279" t="s">
        <v>49</v>
      </c>
      <c r="N109" s="279" t="s">
        <v>175</v>
      </c>
      <c r="O109" s="280">
        <v>0</v>
      </c>
      <c r="P109" s="280">
        <v>1</v>
      </c>
      <c r="Q109" s="280" t="s">
        <v>48</v>
      </c>
      <c r="R109" s="280" t="s">
        <v>48</v>
      </c>
      <c r="S109" s="279">
        <v>0</v>
      </c>
      <c r="T109" s="289">
        <v>105000</v>
      </c>
      <c r="U109" s="289">
        <v>105000</v>
      </c>
      <c r="V109" s="279">
        <v>0</v>
      </c>
      <c r="W109" s="282">
        <v>210000</v>
      </c>
      <c r="X109" s="283">
        <v>0.22</v>
      </c>
      <c r="Y109" s="280">
        <v>0</v>
      </c>
      <c r="Z109" s="279" t="s">
        <v>52</v>
      </c>
      <c r="AA109" s="280">
        <v>670501</v>
      </c>
      <c r="AB109" s="280" t="s">
        <v>53</v>
      </c>
      <c r="AC109" s="282">
        <v>26250</v>
      </c>
      <c r="AD109" s="282">
        <v>26250</v>
      </c>
      <c r="AE109" s="282">
        <v>26250</v>
      </c>
      <c r="AF109" s="282">
        <v>26250</v>
      </c>
      <c r="AG109" s="282">
        <v>26250</v>
      </c>
      <c r="AH109" s="282">
        <v>26250</v>
      </c>
      <c r="AI109" s="282">
        <v>26250</v>
      </c>
      <c r="AJ109" s="282">
        <v>26250</v>
      </c>
      <c r="AK109" s="282">
        <v>26250</v>
      </c>
      <c r="AL109" s="284"/>
      <c r="AM109" s="284"/>
      <c r="AN109" s="284"/>
      <c r="AO109" s="284"/>
      <c r="AP109" s="285"/>
      <c r="AQ109" s="280" t="s">
        <v>54</v>
      </c>
    </row>
    <row r="110" spans="1:43" ht="25.5" x14ac:dyDescent="0.2">
      <c r="A110" s="278" t="s">
        <v>43</v>
      </c>
      <c r="B110" s="279" t="s">
        <v>288</v>
      </c>
      <c r="C110" s="279" t="s">
        <v>308</v>
      </c>
      <c r="D110" s="279" t="s">
        <v>304</v>
      </c>
      <c r="E110" s="280">
        <v>12</v>
      </c>
      <c r="F110" s="280" t="s">
        <v>47</v>
      </c>
      <c r="G110" s="280">
        <v>2024</v>
      </c>
      <c r="H110" s="280">
        <v>2024</v>
      </c>
      <c r="I110" s="280">
        <v>0</v>
      </c>
      <c r="J110" s="280" t="s">
        <v>48</v>
      </c>
      <c r="K110" s="281"/>
      <c r="L110" s="280" t="s">
        <v>48</v>
      </c>
      <c r="M110" s="279" t="s">
        <v>49</v>
      </c>
      <c r="N110" s="279" t="s">
        <v>175</v>
      </c>
      <c r="O110" s="280">
        <v>0</v>
      </c>
      <c r="P110" s="280">
        <v>1</v>
      </c>
      <c r="Q110" s="280" t="s">
        <v>48</v>
      </c>
      <c r="R110" s="280" t="s">
        <v>48</v>
      </c>
      <c r="S110" s="289">
        <v>870000</v>
      </c>
      <c r="T110" s="279">
        <v>0</v>
      </c>
      <c r="U110" s="279">
        <v>0</v>
      </c>
      <c r="V110" s="279">
        <v>0</v>
      </c>
      <c r="W110" s="282">
        <v>870000</v>
      </c>
      <c r="X110" s="283">
        <v>0.22</v>
      </c>
      <c r="Y110" s="280">
        <v>0</v>
      </c>
      <c r="Z110" s="279" t="s">
        <v>52</v>
      </c>
      <c r="AA110" s="280">
        <v>670501</v>
      </c>
      <c r="AB110" s="280" t="s">
        <v>53</v>
      </c>
      <c r="AC110" s="282">
        <v>96666.67</v>
      </c>
      <c r="AD110" s="282">
        <v>96666.67</v>
      </c>
      <c r="AE110" s="282">
        <v>96666.67</v>
      </c>
      <c r="AF110" s="282">
        <v>96666.67</v>
      </c>
      <c r="AG110" s="282">
        <v>96666.67</v>
      </c>
      <c r="AH110" s="282">
        <v>96666.67</v>
      </c>
      <c r="AI110" s="282">
        <v>96666.67</v>
      </c>
      <c r="AJ110" s="282">
        <v>96666.67</v>
      </c>
      <c r="AK110" s="282">
        <v>96666.67</v>
      </c>
      <c r="AL110" s="284"/>
      <c r="AM110" s="284"/>
      <c r="AN110" s="284"/>
      <c r="AO110" s="284"/>
      <c r="AP110" s="285"/>
      <c r="AQ110" s="280" t="s">
        <v>54</v>
      </c>
    </row>
    <row r="111" spans="1:43" ht="25.5" x14ac:dyDescent="0.2">
      <c r="A111" s="278" t="s">
        <v>43</v>
      </c>
      <c r="B111" s="279" t="s">
        <v>288</v>
      </c>
      <c r="C111" s="279" t="s">
        <v>309</v>
      </c>
      <c r="D111" s="279" t="s">
        <v>304</v>
      </c>
      <c r="E111" s="280">
        <v>24</v>
      </c>
      <c r="F111" s="280" t="s">
        <v>47</v>
      </c>
      <c r="G111" s="280">
        <v>2026</v>
      </c>
      <c r="H111" s="280">
        <v>2024</v>
      </c>
      <c r="I111" s="280">
        <v>0</v>
      </c>
      <c r="J111" s="280" t="s">
        <v>48</v>
      </c>
      <c r="K111" s="281"/>
      <c r="L111" s="280" t="s">
        <v>48</v>
      </c>
      <c r="M111" s="279" t="s">
        <v>49</v>
      </c>
      <c r="N111" s="279" t="s">
        <v>175</v>
      </c>
      <c r="O111" s="280">
        <v>0</v>
      </c>
      <c r="P111" s="280">
        <v>1</v>
      </c>
      <c r="Q111" s="280" t="s">
        <v>48</v>
      </c>
      <c r="R111" s="280" t="s">
        <v>48</v>
      </c>
      <c r="S111" s="289">
        <v>60000</v>
      </c>
      <c r="T111" s="289">
        <v>60000</v>
      </c>
      <c r="U111" s="279">
        <v>0</v>
      </c>
      <c r="V111" s="279">
        <v>0</v>
      </c>
      <c r="W111" s="282">
        <v>120000</v>
      </c>
      <c r="X111" s="283">
        <v>0.22</v>
      </c>
      <c r="Y111" s="280">
        <v>0</v>
      </c>
      <c r="Z111" s="279" t="s">
        <v>52</v>
      </c>
      <c r="AA111" s="280">
        <v>670501</v>
      </c>
      <c r="AB111" s="280" t="s">
        <v>53</v>
      </c>
      <c r="AC111" s="282">
        <v>15000</v>
      </c>
      <c r="AD111" s="282">
        <v>15000</v>
      </c>
      <c r="AE111" s="282">
        <v>15000</v>
      </c>
      <c r="AF111" s="282">
        <v>15000</v>
      </c>
      <c r="AG111" s="282">
        <v>15000</v>
      </c>
      <c r="AH111" s="282">
        <v>15000</v>
      </c>
      <c r="AI111" s="282">
        <v>15000</v>
      </c>
      <c r="AJ111" s="282">
        <v>15000</v>
      </c>
      <c r="AK111" s="284"/>
      <c r="AL111" s="284"/>
      <c r="AM111" s="284"/>
      <c r="AN111" s="284"/>
      <c r="AO111" s="284"/>
      <c r="AP111" s="285"/>
      <c r="AQ111" s="280" t="s">
        <v>54</v>
      </c>
    </row>
    <row r="112" spans="1:43" ht="25.5" x14ac:dyDescent="0.2">
      <c r="A112" s="278" t="s">
        <v>43</v>
      </c>
      <c r="B112" s="279" t="s">
        <v>288</v>
      </c>
      <c r="C112" s="279" t="s">
        <v>310</v>
      </c>
      <c r="D112" s="279" t="s">
        <v>304</v>
      </c>
      <c r="E112" s="280">
        <v>24</v>
      </c>
      <c r="F112" s="280" t="s">
        <v>47</v>
      </c>
      <c r="G112" s="280">
        <v>2024</v>
      </c>
      <c r="H112" s="280">
        <v>2024</v>
      </c>
      <c r="I112" s="280">
        <v>0</v>
      </c>
      <c r="J112" s="280" t="s">
        <v>48</v>
      </c>
      <c r="K112" s="281"/>
      <c r="L112" s="280" t="s">
        <v>48</v>
      </c>
      <c r="M112" s="279" t="s">
        <v>49</v>
      </c>
      <c r="N112" s="279" t="s">
        <v>175</v>
      </c>
      <c r="O112" s="280">
        <v>0</v>
      </c>
      <c r="P112" s="280">
        <v>1</v>
      </c>
      <c r="Q112" s="280" t="s">
        <v>48</v>
      </c>
      <c r="R112" s="280" t="s">
        <v>48</v>
      </c>
      <c r="S112" s="289">
        <v>19000</v>
      </c>
      <c r="T112" s="289">
        <v>19000</v>
      </c>
      <c r="U112" s="279">
        <v>0</v>
      </c>
      <c r="V112" s="279">
        <v>0</v>
      </c>
      <c r="W112" s="282">
        <v>38000</v>
      </c>
      <c r="X112" s="283">
        <v>0.22</v>
      </c>
      <c r="Y112" s="280">
        <v>0</v>
      </c>
      <c r="Z112" s="279" t="s">
        <v>52</v>
      </c>
      <c r="AA112" s="280">
        <v>670501</v>
      </c>
      <c r="AB112" s="280" t="s">
        <v>53</v>
      </c>
      <c r="AC112" s="284"/>
      <c r="AD112" s="284"/>
      <c r="AE112" s="284"/>
      <c r="AF112" s="284"/>
      <c r="AG112" s="284"/>
      <c r="AH112" s="284"/>
      <c r="AI112" s="284"/>
      <c r="AJ112" s="284"/>
      <c r="AK112" s="284"/>
      <c r="AL112" s="284"/>
      <c r="AM112" s="284"/>
      <c r="AN112" s="284"/>
      <c r="AO112" s="284"/>
      <c r="AP112" s="285"/>
      <c r="AQ112" s="280" t="s">
        <v>54</v>
      </c>
    </row>
    <row r="113" spans="1:43" ht="25.5" x14ac:dyDescent="0.2">
      <c r="A113" s="278" t="s">
        <v>43</v>
      </c>
      <c r="B113" s="279" t="s">
        <v>288</v>
      </c>
      <c r="C113" s="279" t="s">
        <v>311</v>
      </c>
      <c r="D113" s="279" t="s">
        <v>290</v>
      </c>
      <c r="E113" s="280">
        <v>24</v>
      </c>
      <c r="F113" s="280" t="s">
        <v>48</v>
      </c>
      <c r="G113" s="280">
        <v>2024</v>
      </c>
      <c r="H113" s="280">
        <v>2024</v>
      </c>
      <c r="I113" s="280">
        <v>0</v>
      </c>
      <c r="J113" s="280" t="s">
        <v>48</v>
      </c>
      <c r="K113" s="281"/>
      <c r="L113" s="280" t="s">
        <v>48</v>
      </c>
      <c r="M113" s="279" t="s">
        <v>49</v>
      </c>
      <c r="N113" s="279" t="s">
        <v>175</v>
      </c>
      <c r="O113" s="280">
        <v>0</v>
      </c>
      <c r="P113" s="280">
        <v>1</v>
      </c>
      <c r="Q113" s="280" t="s">
        <v>48</v>
      </c>
      <c r="R113" s="280" t="s">
        <v>48</v>
      </c>
      <c r="S113" s="289">
        <v>620000</v>
      </c>
      <c r="T113" s="289">
        <v>620000</v>
      </c>
      <c r="U113" s="279">
        <v>0</v>
      </c>
      <c r="V113" s="279">
        <v>0</v>
      </c>
      <c r="W113" s="282">
        <v>1240000</v>
      </c>
      <c r="X113" s="283">
        <v>0.22</v>
      </c>
      <c r="Y113" s="280">
        <v>0</v>
      </c>
      <c r="Z113" s="279" t="s">
        <v>52</v>
      </c>
      <c r="AA113" s="280">
        <v>670501</v>
      </c>
      <c r="AB113" s="280" t="s">
        <v>53</v>
      </c>
      <c r="AC113" s="282">
        <v>112727.27</v>
      </c>
      <c r="AD113" s="282">
        <v>112727.27</v>
      </c>
      <c r="AE113" s="282">
        <v>112727.27</v>
      </c>
      <c r="AF113" s="282">
        <v>112727.27</v>
      </c>
      <c r="AG113" s="282">
        <v>112727.27</v>
      </c>
      <c r="AH113" s="282">
        <v>112727.27</v>
      </c>
      <c r="AI113" s="282">
        <v>112727.27</v>
      </c>
      <c r="AJ113" s="282">
        <v>112727.27</v>
      </c>
      <c r="AK113" s="284"/>
      <c r="AL113" s="282">
        <v>112727.27</v>
      </c>
      <c r="AM113" s="282">
        <v>112727.27</v>
      </c>
      <c r="AN113" s="282">
        <v>112727.27</v>
      </c>
      <c r="AO113" s="284"/>
      <c r="AP113" s="285"/>
      <c r="AQ113" s="280" t="s">
        <v>54</v>
      </c>
    </row>
    <row r="114" spans="1:43" ht="25.5" x14ac:dyDescent="0.2">
      <c r="A114" s="278" t="s">
        <v>43</v>
      </c>
      <c r="B114" s="279" t="s">
        <v>288</v>
      </c>
      <c r="C114" s="279" t="s">
        <v>312</v>
      </c>
      <c r="D114" s="279" t="s">
        <v>290</v>
      </c>
      <c r="E114" s="280">
        <v>12</v>
      </c>
      <c r="F114" s="280" t="s">
        <v>48</v>
      </c>
      <c r="G114" s="280">
        <v>2024</v>
      </c>
      <c r="H114" s="280">
        <v>2024</v>
      </c>
      <c r="I114" s="280">
        <v>0</v>
      </c>
      <c r="J114" s="280" t="s">
        <v>48</v>
      </c>
      <c r="K114" s="281"/>
      <c r="L114" s="280" t="s">
        <v>48</v>
      </c>
      <c r="M114" s="279" t="s">
        <v>49</v>
      </c>
      <c r="N114" s="279" t="s">
        <v>175</v>
      </c>
      <c r="O114" s="280" t="s">
        <v>313</v>
      </c>
      <c r="P114" s="280">
        <v>1</v>
      </c>
      <c r="Q114" s="280" t="s">
        <v>48</v>
      </c>
      <c r="R114" s="280" t="s">
        <v>48</v>
      </c>
      <c r="S114" s="289">
        <v>23616</v>
      </c>
      <c r="T114" s="279">
        <v>0</v>
      </c>
      <c r="U114" s="279">
        <v>0</v>
      </c>
      <c r="V114" s="279">
        <v>0</v>
      </c>
      <c r="W114" s="282">
        <v>23616</v>
      </c>
      <c r="X114" s="283">
        <v>0.22</v>
      </c>
      <c r="Y114" s="280">
        <v>0</v>
      </c>
      <c r="Z114" s="279" t="s">
        <v>52</v>
      </c>
      <c r="AA114" s="280">
        <v>670501</v>
      </c>
      <c r="AB114" s="280" t="s">
        <v>53</v>
      </c>
      <c r="AC114" s="282">
        <v>4723.2</v>
      </c>
      <c r="AD114" s="282">
        <v>2361.6</v>
      </c>
      <c r="AE114" s="282">
        <v>2361.6</v>
      </c>
      <c r="AF114" s="282">
        <v>826.56</v>
      </c>
      <c r="AG114" s="282">
        <v>2361.6</v>
      </c>
      <c r="AH114" s="282">
        <v>1416.96</v>
      </c>
      <c r="AI114" s="282">
        <v>1771.2</v>
      </c>
      <c r="AJ114" s="282">
        <v>7793.28</v>
      </c>
      <c r="AK114" s="284"/>
      <c r="AL114" s="284"/>
      <c r="AM114" s="284"/>
      <c r="AN114" s="284"/>
      <c r="AO114" s="284"/>
      <c r="AP114" s="285"/>
      <c r="AQ114" s="280" t="s">
        <v>314</v>
      </c>
    </row>
    <row r="115" spans="1:43" ht="25.5" x14ac:dyDescent="0.2">
      <c r="A115" s="278" t="s">
        <v>43</v>
      </c>
      <c r="B115" s="279" t="s">
        <v>157</v>
      </c>
      <c r="C115" s="279" t="s">
        <v>315</v>
      </c>
      <c r="D115" s="279" t="s">
        <v>316</v>
      </c>
      <c r="E115" s="280">
        <v>12</v>
      </c>
      <c r="F115" s="280" t="s">
        <v>47</v>
      </c>
      <c r="G115" s="280">
        <v>2024</v>
      </c>
      <c r="H115" s="280">
        <v>2024</v>
      </c>
      <c r="I115" s="280">
        <v>0</v>
      </c>
      <c r="J115" s="280" t="s">
        <v>48</v>
      </c>
      <c r="K115" s="281"/>
      <c r="L115" s="280" t="s">
        <v>47</v>
      </c>
      <c r="M115" s="279" t="s">
        <v>49</v>
      </c>
      <c r="N115" s="279" t="s">
        <v>50</v>
      </c>
      <c r="O115" s="280" t="s">
        <v>161</v>
      </c>
      <c r="P115" s="280">
        <v>1</v>
      </c>
      <c r="Q115" s="280" t="s">
        <v>47</v>
      </c>
      <c r="R115" s="280" t="s">
        <v>48</v>
      </c>
      <c r="S115" s="289">
        <v>1164167.22</v>
      </c>
      <c r="T115" s="279">
        <v>0</v>
      </c>
      <c r="U115" s="279">
        <v>0</v>
      </c>
      <c r="V115" s="279">
        <v>0</v>
      </c>
      <c r="W115" s="282">
        <v>1164167.22</v>
      </c>
      <c r="X115" s="283">
        <v>0.22</v>
      </c>
      <c r="Y115" s="280">
        <v>0</v>
      </c>
      <c r="Z115" s="279" t="s">
        <v>52</v>
      </c>
      <c r="AA115" s="280">
        <v>670501</v>
      </c>
      <c r="AB115" s="280" t="s">
        <v>53</v>
      </c>
      <c r="AC115" s="282">
        <v>111161.75</v>
      </c>
      <c r="AD115" s="282">
        <v>114851.57</v>
      </c>
      <c r="AE115" s="282">
        <v>279164.63</v>
      </c>
      <c r="AF115" s="282">
        <v>55973.52</v>
      </c>
      <c r="AG115" s="282">
        <v>134914.65</v>
      </c>
      <c r="AH115" s="282">
        <v>135117.57999999999</v>
      </c>
      <c r="AI115" s="282">
        <v>90817.27</v>
      </c>
      <c r="AJ115" s="282">
        <v>242166.24</v>
      </c>
      <c r="AK115" s="282">
        <v>0</v>
      </c>
      <c r="AL115" s="282">
        <v>0</v>
      </c>
      <c r="AM115" s="282">
        <v>0</v>
      </c>
      <c r="AN115" s="282">
        <v>0</v>
      </c>
      <c r="AO115" s="282">
        <v>0</v>
      </c>
      <c r="AP115" s="285"/>
      <c r="AQ115" s="280" t="s">
        <v>54</v>
      </c>
    </row>
    <row r="116" spans="1:43" ht="25.5" x14ac:dyDescent="0.2">
      <c r="A116" s="278" t="s">
        <v>43</v>
      </c>
      <c r="B116" s="279" t="s">
        <v>288</v>
      </c>
      <c r="C116" s="279" t="s">
        <v>312</v>
      </c>
      <c r="D116" s="279" t="s">
        <v>290</v>
      </c>
      <c r="E116" s="280">
        <v>12</v>
      </c>
      <c r="F116" s="280" t="s">
        <v>48</v>
      </c>
      <c r="G116" s="280">
        <v>2024</v>
      </c>
      <c r="H116" s="280">
        <v>2024</v>
      </c>
      <c r="I116" s="280">
        <v>0</v>
      </c>
      <c r="J116" s="280" t="s">
        <v>48</v>
      </c>
      <c r="K116" s="281"/>
      <c r="L116" s="280" t="s">
        <v>48</v>
      </c>
      <c r="M116" s="279" t="s">
        <v>49</v>
      </c>
      <c r="N116" s="279" t="s">
        <v>175</v>
      </c>
      <c r="O116" s="280" t="s">
        <v>313</v>
      </c>
      <c r="P116" s="280">
        <v>1</v>
      </c>
      <c r="Q116" s="280" t="s">
        <v>48</v>
      </c>
      <c r="R116" s="280" t="s">
        <v>48</v>
      </c>
      <c r="S116" s="289">
        <v>496000</v>
      </c>
      <c r="T116" s="279">
        <v>0</v>
      </c>
      <c r="U116" s="279">
        <v>0</v>
      </c>
      <c r="V116" s="279">
        <v>0</v>
      </c>
      <c r="W116" s="282">
        <v>496000</v>
      </c>
      <c r="X116" s="283">
        <v>0.22</v>
      </c>
      <c r="Y116" s="280">
        <v>0</v>
      </c>
      <c r="Z116" s="279" t="s">
        <v>52</v>
      </c>
      <c r="AA116" s="280">
        <v>226120</v>
      </c>
      <c r="AB116" s="280" t="s">
        <v>107</v>
      </c>
      <c r="AC116" s="282">
        <v>62000</v>
      </c>
      <c r="AD116" s="282">
        <v>62000</v>
      </c>
      <c r="AE116" s="282">
        <v>62000</v>
      </c>
      <c r="AF116" s="282">
        <v>62000</v>
      </c>
      <c r="AG116" s="282">
        <v>62000</v>
      </c>
      <c r="AH116" s="282">
        <v>62000</v>
      </c>
      <c r="AI116" s="282">
        <v>62000</v>
      </c>
      <c r="AJ116" s="282">
        <v>62000</v>
      </c>
      <c r="AK116" s="284"/>
      <c r="AL116" s="284"/>
      <c r="AM116" s="284"/>
      <c r="AN116" s="284"/>
      <c r="AO116" s="284"/>
      <c r="AP116" s="285"/>
      <c r="AQ116" s="280" t="s">
        <v>54</v>
      </c>
    </row>
    <row r="117" spans="1:43" ht="25.5" x14ac:dyDescent="0.2">
      <c r="A117" s="278" t="s">
        <v>43</v>
      </c>
      <c r="B117" s="279" t="s">
        <v>288</v>
      </c>
      <c r="C117" s="279" t="s">
        <v>317</v>
      </c>
      <c r="D117" s="279" t="s">
        <v>290</v>
      </c>
      <c r="E117" s="280">
        <v>12</v>
      </c>
      <c r="F117" s="280" t="s">
        <v>48</v>
      </c>
      <c r="G117" s="280">
        <v>2024</v>
      </c>
      <c r="H117" s="280">
        <v>2024</v>
      </c>
      <c r="I117" s="280">
        <v>0</v>
      </c>
      <c r="J117" s="280" t="s">
        <v>48</v>
      </c>
      <c r="K117" s="281"/>
      <c r="L117" s="280" t="s">
        <v>48</v>
      </c>
      <c r="M117" s="279" t="s">
        <v>49</v>
      </c>
      <c r="N117" s="279" t="s">
        <v>175</v>
      </c>
      <c r="O117" s="280" t="s">
        <v>313</v>
      </c>
      <c r="P117" s="280">
        <v>1</v>
      </c>
      <c r="Q117" s="280" t="s">
        <v>48</v>
      </c>
      <c r="R117" s="280" t="s">
        <v>48</v>
      </c>
      <c r="S117" s="289">
        <v>124000</v>
      </c>
      <c r="T117" s="289">
        <v>124000</v>
      </c>
      <c r="U117" s="279">
        <v>0</v>
      </c>
      <c r="V117" s="279">
        <v>0</v>
      </c>
      <c r="W117" s="282">
        <v>248000</v>
      </c>
      <c r="X117" s="283">
        <v>0.22</v>
      </c>
      <c r="Y117" s="280">
        <v>0</v>
      </c>
      <c r="Z117" s="279" t="s">
        <v>52</v>
      </c>
      <c r="AA117" s="280">
        <v>226120</v>
      </c>
      <c r="AB117" s="280" t="s">
        <v>107</v>
      </c>
      <c r="AC117" s="284"/>
      <c r="AD117" s="284"/>
      <c r="AE117" s="284"/>
      <c r="AF117" s="284"/>
      <c r="AG117" s="284"/>
      <c r="AH117" s="284"/>
      <c r="AI117" s="284"/>
      <c r="AJ117" s="284"/>
      <c r="AK117" s="284"/>
      <c r="AL117" s="284"/>
      <c r="AM117" s="284"/>
      <c r="AN117" s="284"/>
      <c r="AO117" s="284"/>
      <c r="AP117" s="285"/>
      <c r="AQ117" s="280" t="s">
        <v>54</v>
      </c>
    </row>
    <row r="118" spans="1:43" ht="25.5" x14ac:dyDescent="0.2">
      <c r="A118" s="278" t="s">
        <v>43</v>
      </c>
      <c r="B118" s="279" t="s">
        <v>288</v>
      </c>
      <c r="C118" s="279" t="s">
        <v>318</v>
      </c>
      <c r="D118" s="279" t="s">
        <v>290</v>
      </c>
      <c r="E118" s="280">
        <v>24</v>
      </c>
      <c r="F118" s="280" t="s">
        <v>48</v>
      </c>
      <c r="G118" s="280">
        <v>2024</v>
      </c>
      <c r="H118" s="280">
        <v>2024</v>
      </c>
      <c r="I118" s="280">
        <v>0</v>
      </c>
      <c r="J118" s="280" t="s">
        <v>48</v>
      </c>
      <c r="K118" s="281"/>
      <c r="L118" s="280" t="s">
        <v>48</v>
      </c>
      <c r="M118" s="279" t="s">
        <v>49</v>
      </c>
      <c r="N118" s="279" t="s">
        <v>175</v>
      </c>
      <c r="O118" s="280" t="s">
        <v>313</v>
      </c>
      <c r="P118" s="280">
        <v>1</v>
      </c>
      <c r="Q118" s="280" t="s">
        <v>48</v>
      </c>
      <c r="R118" s="280" t="s">
        <v>48</v>
      </c>
      <c r="S118" s="289">
        <v>200000</v>
      </c>
      <c r="T118" s="289">
        <v>200000</v>
      </c>
      <c r="U118" s="279">
        <v>0</v>
      </c>
      <c r="V118" s="279">
        <v>0</v>
      </c>
      <c r="W118" s="282">
        <v>400000</v>
      </c>
      <c r="X118" s="283">
        <v>0.22</v>
      </c>
      <c r="Y118" s="280">
        <v>0</v>
      </c>
      <c r="Z118" s="279" t="s">
        <v>52</v>
      </c>
      <c r="AA118" s="280">
        <v>670501</v>
      </c>
      <c r="AB118" s="280" t="s">
        <v>53</v>
      </c>
      <c r="AC118" s="282">
        <v>20437.41</v>
      </c>
      <c r="AD118" s="282">
        <v>22926.09</v>
      </c>
      <c r="AE118" s="282">
        <v>36123.68</v>
      </c>
      <c r="AF118" s="282">
        <v>8295.6299999999992</v>
      </c>
      <c r="AG118" s="282">
        <v>30165.91</v>
      </c>
      <c r="AH118" s="282">
        <v>15686.27</v>
      </c>
      <c r="AI118" s="282">
        <v>23604.83</v>
      </c>
      <c r="AJ118" s="282">
        <v>42760.18</v>
      </c>
      <c r="AK118" s="284"/>
      <c r="AL118" s="284"/>
      <c r="AM118" s="284"/>
      <c r="AN118" s="284"/>
      <c r="AO118" s="284"/>
      <c r="AP118" s="285"/>
      <c r="AQ118" s="280" t="s">
        <v>54</v>
      </c>
    </row>
    <row r="119" spans="1:43" ht="25.5" x14ac:dyDescent="0.2">
      <c r="A119" s="278" t="s">
        <v>43</v>
      </c>
      <c r="B119" s="279" t="s">
        <v>288</v>
      </c>
      <c r="C119" s="279" t="s">
        <v>319</v>
      </c>
      <c r="D119" s="279" t="s">
        <v>290</v>
      </c>
      <c r="E119" s="280">
        <v>24</v>
      </c>
      <c r="F119" s="280" t="s">
        <v>48</v>
      </c>
      <c r="G119" s="280">
        <v>2024</v>
      </c>
      <c r="H119" s="280">
        <v>2024</v>
      </c>
      <c r="I119" s="280">
        <v>0</v>
      </c>
      <c r="J119" s="280" t="s">
        <v>48</v>
      </c>
      <c r="K119" s="281"/>
      <c r="L119" s="280" t="s">
        <v>48</v>
      </c>
      <c r="M119" s="279" t="s">
        <v>49</v>
      </c>
      <c r="N119" s="279" t="s">
        <v>175</v>
      </c>
      <c r="O119" s="280" t="s">
        <v>313</v>
      </c>
      <c r="P119" s="280">
        <v>1</v>
      </c>
      <c r="Q119" s="280" t="s">
        <v>48</v>
      </c>
      <c r="R119" s="280" t="s">
        <v>48</v>
      </c>
      <c r="S119" s="289">
        <v>300000</v>
      </c>
      <c r="T119" s="279">
        <v>0</v>
      </c>
      <c r="U119" s="279">
        <v>0</v>
      </c>
      <c r="V119" s="279">
        <v>0</v>
      </c>
      <c r="W119" s="282">
        <v>300000</v>
      </c>
      <c r="X119" s="283">
        <v>0.22</v>
      </c>
      <c r="Y119" s="280">
        <v>0</v>
      </c>
      <c r="Z119" s="279" t="s">
        <v>52</v>
      </c>
      <c r="AA119" s="280">
        <v>670501</v>
      </c>
      <c r="AB119" s="280" t="s">
        <v>53</v>
      </c>
      <c r="AC119" s="282">
        <v>15328.05</v>
      </c>
      <c r="AD119" s="282">
        <v>17194.57</v>
      </c>
      <c r="AE119" s="282">
        <v>27092.76</v>
      </c>
      <c r="AF119" s="282">
        <v>6221.72</v>
      </c>
      <c r="AG119" s="282">
        <v>22624.43</v>
      </c>
      <c r="AH119" s="282">
        <v>11764.71</v>
      </c>
      <c r="AI119" s="282">
        <v>17703.62</v>
      </c>
      <c r="AJ119" s="282">
        <v>32070.14</v>
      </c>
      <c r="AK119" s="284"/>
      <c r="AL119" s="284"/>
      <c r="AM119" s="284"/>
      <c r="AN119" s="284"/>
      <c r="AO119" s="284"/>
      <c r="AP119" s="285"/>
      <c r="AQ119" s="280" t="s">
        <v>54</v>
      </c>
    </row>
    <row r="120" spans="1:43" ht="25.5" x14ac:dyDescent="0.2">
      <c r="A120" s="278" t="s">
        <v>43</v>
      </c>
      <c r="B120" s="279" t="s">
        <v>172</v>
      </c>
      <c r="C120" s="279" t="s">
        <v>320</v>
      </c>
      <c r="D120" s="279" t="s">
        <v>321</v>
      </c>
      <c r="E120" s="280">
        <v>60</v>
      </c>
      <c r="F120" s="280" t="s">
        <v>48</v>
      </c>
      <c r="G120" s="280">
        <v>2024</v>
      </c>
      <c r="H120" s="280">
        <v>2024</v>
      </c>
      <c r="I120" s="280">
        <v>0</v>
      </c>
      <c r="J120" s="280" t="s">
        <v>48</v>
      </c>
      <c r="K120" s="281"/>
      <c r="L120" s="280" t="s">
        <v>48</v>
      </c>
      <c r="M120" s="279" t="s">
        <v>49</v>
      </c>
      <c r="N120" s="279" t="s">
        <v>175</v>
      </c>
      <c r="O120" s="280" t="s">
        <v>322</v>
      </c>
      <c r="P120" s="280">
        <v>1</v>
      </c>
      <c r="Q120" s="280" t="s">
        <v>47</v>
      </c>
      <c r="R120" s="280" t="s">
        <v>48</v>
      </c>
      <c r="S120" s="279">
        <v>713700</v>
      </c>
      <c r="T120" s="279">
        <v>1427400</v>
      </c>
      <c r="U120" s="279">
        <v>1427400</v>
      </c>
      <c r="V120" s="279">
        <v>3568500</v>
      </c>
      <c r="W120" s="282">
        <v>7137000</v>
      </c>
      <c r="X120" s="283">
        <v>0.22</v>
      </c>
      <c r="Y120" s="280">
        <v>0</v>
      </c>
      <c r="Z120" s="279" t="s">
        <v>52</v>
      </c>
      <c r="AA120" s="280">
        <v>670501</v>
      </c>
      <c r="AB120" s="280" t="s">
        <v>53</v>
      </c>
      <c r="AC120" s="282">
        <v>1098000</v>
      </c>
      <c r="AD120" s="282">
        <v>439200</v>
      </c>
      <c r="AE120" s="282">
        <v>658800</v>
      </c>
      <c r="AF120" s="282">
        <v>439200</v>
      </c>
      <c r="AG120" s="282">
        <v>0</v>
      </c>
      <c r="AH120" s="282">
        <v>439200</v>
      </c>
      <c r="AI120" s="282">
        <v>1756800</v>
      </c>
      <c r="AJ120" s="282">
        <v>2305800</v>
      </c>
      <c r="AK120" s="284"/>
      <c r="AL120" s="282">
        <v>0</v>
      </c>
      <c r="AM120" s="282">
        <v>0</v>
      </c>
      <c r="AN120" s="282">
        <v>0</v>
      </c>
      <c r="AO120" s="282">
        <v>0</v>
      </c>
      <c r="AP120" s="290">
        <v>0</v>
      </c>
      <c r="AQ120" s="280" t="s">
        <v>54</v>
      </c>
    </row>
    <row r="121" spans="1:43" ht="25.5" x14ac:dyDescent="0.2">
      <c r="A121" s="278" t="s">
        <v>43</v>
      </c>
      <c r="B121" s="279" t="s">
        <v>288</v>
      </c>
      <c r="C121" s="279" t="s">
        <v>323</v>
      </c>
      <c r="D121" s="279" t="s">
        <v>290</v>
      </c>
      <c r="E121" s="280">
        <v>24</v>
      </c>
      <c r="F121" s="280" t="s">
        <v>48</v>
      </c>
      <c r="G121" s="280">
        <v>2024</v>
      </c>
      <c r="H121" s="280">
        <v>2024</v>
      </c>
      <c r="I121" s="280">
        <v>0</v>
      </c>
      <c r="J121" s="280" t="s">
        <v>48</v>
      </c>
      <c r="K121" s="281"/>
      <c r="L121" s="280" t="s">
        <v>48</v>
      </c>
      <c r="M121" s="279" t="s">
        <v>49</v>
      </c>
      <c r="N121" s="279" t="s">
        <v>175</v>
      </c>
      <c r="O121" s="280" t="s">
        <v>313</v>
      </c>
      <c r="P121" s="280">
        <v>1</v>
      </c>
      <c r="Q121" s="280" t="s">
        <v>48</v>
      </c>
      <c r="R121" s="280" t="s">
        <v>48</v>
      </c>
      <c r="S121" s="289">
        <v>500000</v>
      </c>
      <c r="T121" s="289">
        <v>600000</v>
      </c>
      <c r="U121" s="279">
        <v>0</v>
      </c>
      <c r="V121" s="279">
        <v>0</v>
      </c>
      <c r="W121" s="282">
        <v>1100000</v>
      </c>
      <c r="X121" s="283">
        <v>0.22</v>
      </c>
      <c r="Y121" s="280">
        <v>0</v>
      </c>
      <c r="Z121" s="279" t="s">
        <v>52</v>
      </c>
      <c r="AA121" s="280">
        <v>670501</v>
      </c>
      <c r="AB121" s="280" t="s">
        <v>53</v>
      </c>
      <c r="AC121" s="282">
        <v>56202.87</v>
      </c>
      <c r="AD121" s="282">
        <v>63046.76</v>
      </c>
      <c r="AE121" s="282">
        <v>99340.12</v>
      </c>
      <c r="AF121" s="282">
        <v>22812.97</v>
      </c>
      <c r="AG121" s="282">
        <v>82956.259999999995</v>
      </c>
      <c r="AH121" s="282">
        <v>43137.25</v>
      </c>
      <c r="AI121" s="282">
        <v>64913.27</v>
      </c>
      <c r="AJ121" s="282">
        <v>117590.5</v>
      </c>
      <c r="AK121" s="284"/>
      <c r="AL121" s="284"/>
      <c r="AM121" s="284"/>
      <c r="AN121" s="284"/>
      <c r="AO121" s="284"/>
      <c r="AP121" s="285"/>
      <c r="AQ121" s="280" t="s">
        <v>314</v>
      </c>
    </row>
    <row r="122" spans="1:43" ht="25.5" x14ac:dyDescent="0.2">
      <c r="A122" s="278" t="s">
        <v>43</v>
      </c>
      <c r="B122" s="279" t="s">
        <v>288</v>
      </c>
      <c r="C122" s="279" t="s">
        <v>324</v>
      </c>
      <c r="D122" s="279" t="s">
        <v>290</v>
      </c>
      <c r="E122" s="280">
        <v>24</v>
      </c>
      <c r="F122" s="280" t="s">
        <v>48</v>
      </c>
      <c r="G122" s="280">
        <v>2024</v>
      </c>
      <c r="H122" s="280">
        <v>2024</v>
      </c>
      <c r="I122" s="280">
        <v>0</v>
      </c>
      <c r="J122" s="280" t="s">
        <v>48</v>
      </c>
      <c r="K122" s="281"/>
      <c r="L122" s="280" t="s">
        <v>48</v>
      </c>
      <c r="M122" s="279" t="s">
        <v>49</v>
      </c>
      <c r="N122" s="279" t="s">
        <v>175</v>
      </c>
      <c r="O122" s="280" t="s">
        <v>313</v>
      </c>
      <c r="P122" s="280">
        <v>1</v>
      </c>
      <c r="Q122" s="280" t="s">
        <v>48</v>
      </c>
      <c r="R122" s="280" t="s">
        <v>48</v>
      </c>
      <c r="S122" s="289">
        <v>604014.98</v>
      </c>
      <c r="T122" s="289">
        <v>604014.98</v>
      </c>
      <c r="U122" s="279">
        <v>0</v>
      </c>
      <c r="V122" s="279">
        <v>0</v>
      </c>
      <c r="W122" s="282">
        <v>1208029.96</v>
      </c>
      <c r="X122" s="283">
        <v>0.22</v>
      </c>
      <c r="Y122" s="280">
        <v>0</v>
      </c>
      <c r="Z122" s="279" t="s">
        <v>52</v>
      </c>
      <c r="AA122" s="280">
        <v>670501</v>
      </c>
      <c r="AB122" s="280" t="s">
        <v>53</v>
      </c>
      <c r="AC122" s="282">
        <v>61722.5</v>
      </c>
      <c r="AD122" s="282">
        <v>69238.52</v>
      </c>
      <c r="AE122" s="282">
        <v>109096.22</v>
      </c>
      <c r="AF122" s="282">
        <v>25053.41</v>
      </c>
      <c r="AG122" s="282">
        <v>91103.32</v>
      </c>
      <c r="AH122" s="282">
        <v>47373.72</v>
      </c>
      <c r="AI122" s="282">
        <v>82616.89</v>
      </c>
      <c r="AJ122" s="282">
        <v>149660.63</v>
      </c>
      <c r="AK122" s="284"/>
      <c r="AL122" s="284"/>
      <c r="AM122" s="284"/>
      <c r="AN122" s="284"/>
      <c r="AO122" s="284"/>
      <c r="AP122" s="285"/>
      <c r="AQ122" s="280" t="s">
        <v>54</v>
      </c>
    </row>
    <row r="123" spans="1:43" ht="25.5" x14ac:dyDescent="0.2">
      <c r="A123" s="278" t="s">
        <v>43</v>
      </c>
      <c r="B123" s="279" t="s">
        <v>172</v>
      </c>
      <c r="C123" s="279" t="s">
        <v>325</v>
      </c>
      <c r="D123" s="279" t="s">
        <v>321</v>
      </c>
      <c r="E123" s="280">
        <v>60</v>
      </c>
      <c r="F123" s="280" t="s">
        <v>48</v>
      </c>
      <c r="G123" s="280">
        <v>2024</v>
      </c>
      <c r="H123" s="280">
        <v>2024</v>
      </c>
      <c r="I123" s="280">
        <v>0</v>
      </c>
      <c r="J123" s="280" t="s">
        <v>48</v>
      </c>
      <c r="K123" s="281"/>
      <c r="L123" s="280" t="s">
        <v>48</v>
      </c>
      <c r="M123" s="279" t="s">
        <v>49</v>
      </c>
      <c r="N123" s="279" t="s">
        <v>175</v>
      </c>
      <c r="O123" s="280" t="s">
        <v>322</v>
      </c>
      <c r="P123" s="280">
        <v>1</v>
      </c>
      <c r="Q123" s="280" t="s">
        <v>48</v>
      </c>
      <c r="R123" s="280" t="s">
        <v>48</v>
      </c>
      <c r="S123" s="279">
        <v>406333.2</v>
      </c>
      <c r="T123" s="279">
        <v>812666.4</v>
      </c>
      <c r="U123" s="279">
        <v>812666.4</v>
      </c>
      <c r="V123" s="279">
        <v>1298934</v>
      </c>
      <c r="W123" s="282">
        <v>2111600</v>
      </c>
      <c r="X123" s="283">
        <v>0.22</v>
      </c>
      <c r="Y123" s="280">
        <v>0</v>
      </c>
      <c r="Z123" s="279" t="s">
        <v>52</v>
      </c>
      <c r="AA123" s="280">
        <v>670501</v>
      </c>
      <c r="AB123" s="280" t="s">
        <v>53</v>
      </c>
      <c r="AC123" s="284"/>
      <c r="AD123" s="284"/>
      <c r="AE123" s="284"/>
      <c r="AF123" s="284"/>
      <c r="AG123" s="284"/>
      <c r="AH123" s="284"/>
      <c r="AI123" s="284"/>
      <c r="AJ123" s="284"/>
      <c r="AK123" s="284"/>
      <c r="AL123" s="284"/>
      <c r="AM123" s="284"/>
      <c r="AN123" s="284"/>
      <c r="AO123" s="282">
        <v>3330600</v>
      </c>
      <c r="AP123" s="285"/>
      <c r="AQ123" s="280" t="s">
        <v>54</v>
      </c>
    </row>
    <row r="124" spans="1:43" ht="25.5" x14ac:dyDescent="0.2">
      <c r="A124" s="278" t="s">
        <v>43</v>
      </c>
      <c r="B124" s="279" t="s">
        <v>288</v>
      </c>
      <c r="C124" s="279" t="s">
        <v>326</v>
      </c>
      <c r="D124" s="279" t="s">
        <v>290</v>
      </c>
      <c r="E124" s="280">
        <v>24</v>
      </c>
      <c r="F124" s="280" t="s">
        <v>48</v>
      </c>
      <c r="G124" s="280">
        <v>2024</v>
      </c>
      <c r="H124" s="280">
        <v>2024</v>
      </c>
      <c r="I124" s="280">
        <v>0</v>
      </c>
      <c r="J124" s="280" t="s">
        <v>48</v>
      </c>
      <c r="K124" s="281"/>
      <c r="L124" s="280" t="s">
        <v>48</v>
      </c>
      <c r="M124" s="279" t="s">
        <v>49</v>
      </c>
      <c r="N124" s="279" t="s">
        <v>175</v>
      </c>
      <c r="O124" s="280" t="s">
        <v>313</v>
      </c>
      <c r="P124" s="280">
        <v>1</v>
      </c>
      <c r="Q124" s="280" t="s">
        <v>48</v>
      </c>
      <c r="R124" s="280" t="s">
        <v>48</v>
      </c>
      <c r="S124" s="289">
        <v>400000</v>
      </c>
      <c r="T124" s="289">
        <v>1000000</v>
      </c>
      <c r="U124" s="279">
        <v>0</v>
      </c>
      <c r="V124" s="279">
        <v>0</v>
      </c>
      <c r="W124" s="282">
        <v>1400000</v>
      </c>
      <c r="X124" s="283">
        <v>0.22</v>
      </c>
      <c r="Y124" s="280">
        <v>0</v>
      </c>
      <c r="Z124" s="279" t="s">
        <v>52</v>
      </c>
      <c r="AA124" s="280">
        <v>670501</v>
      </c>
      <c r="AB124" s="280" t="s">
        <v>53</v>
      </c>
      <c r="AC124" s="282">
        <v>71530.92</v>
      </c>
      <c r="AD124" s="282">
        <v>80241.33</v>
      </c>
      <c r="AE124" s="282">
        <v>126432.88</v>
      </c>
      <c r="AF124" s="282">
        <v>29034.69</v>
      </c>
      <c r="AG124" s="282">
        <v>105580.69</v>
      </c>
      <c r="AH124" s="282">
        <v>54901.96</v>
      </c>
      <c r="AI124" s="282">
        <v>82616.89</v>
      </c>
      <c r="AJ124" s="282">
        <v>149660.63</v>
      </c>
      <c r="AK124" s="284"/>
      <c r="AL124" s="284"/>
      <c r="AM124" s="284"/>
      <c r="AN124" s="284"/>
      <c r="AO124" s="284"/>
      <c r="AP124" s="285"/>
      <c r="AQ124" s="280" t="s">
        <v>54</v>
      </c>
    </row>
    <row r="125" spans="1:43" ht="409.5" x14ac:dyDescent="0.2">
      <c r="A125" s="278" t="s">
        <v>43</v>
      </c>
      <c r="B125" s="279" t="s">
        <v>327</v>
      </c>
      <c r="C125" s="279" t="s">
        <v>328</v>
      </c>
      <c r="D125" s="279" t="s">
        <v>329</v>
      </c>
      <c r="E125" s="280">
        <v>36</v>
      </c>
      <c r="F125" s="280" t="s">
        <v>47</v>
      </c>
      <c r="G125" s="280">
        <v>2024</v>
      </c>
      <c r="H125" s="280">
        <v>2024</v>
      </c>
      <c r="I125" s="280">
        <v>0</v>
      </c>
      <c r="J125" s="280" t="s">
        <v>48</v>
      </c>
      <c r="K125" s="281"/>
      <c r="L125" s="280" t="s">
        <v>48</v>
      </c>
      <c r="M125" s="279" t="s">
        <v>49</v>
      </c>
      <c r="N125" s="279" t="s">
        <v>175</v>
      </c>
      <c r="O125" s="280" t="s">
        <v>330</v>
      </c>
      <c r="P125" s="280">
        <v>1</v>
      </c>
      <c r="Q125" s="280" t="s">
        <v>47</v>
      </c>
      <c r="R125" s="280" t="s">
        <v>47</v>
      </c>
      <c r="S125" s="278" t="s">
        <v>331</v>
      </c>
      <c r="T125" s="278" t="s">
        <v>331</v>
      </c>
      <c r="U125" s="278" t="s">
        <v>331</v>
      </c>
      <c r="V125" s="278" t="s">
        <v>332</v>
      </c>
      <c r="W125" s="287" t="s">
        <v>333</v>
      </c>
      <c r="X125" s="283">
        <v>0.22</v>
      </c>
      <c r="Y125" s="280">
        <v>0</v>
      </c>
      <c r="Z125" s="279" t="s">
        <v>52</v>
      </c>
      <c r="AA125" s="280">
        <v>670501</v>
      </c>
      <c r="AB125" s="280" t="s">
        <v>53</v>
      </c>
      <c r="AC125" s="287" t="s">
        <v>334</v>
      </c>
      <c r="AD125" s="287" t="s">
        <v>335</v>
      </c>
      <c r="AE125" s="287" t="s">
        <v>336</v>
      </c>
      <c r="AF125" s="282">
        <v>965723.63</v>
      </c>
      <c r="AG125" s="287" t="s">
        <v>337</v>
      </c>
      <c r="AH125" s="282">
        <v>810417.06</v>
      </c>
      <c r="AI125" s="287" t="s">
        <v>338</v>
      </c>
      <c r="AJ125" s="287" t="s">
        <v>339</v>
      </c>
      <c r="AK125" s="287" t="s">
        <v>340</v>
      </c>
      <c r="AL125" s="287" t="s">
        <v>341</v>
      </c>
      <c r="AM125" s="282">
        <v>535311.57999999996</v>
      </c>
      <c r="AN125" s="287" t="s">
        <v>342</v>
      </c>
      <c r="AO125" s="282">
        <v>0</v>
      </c>
      <c r="AP125" s="290" t="s">
        <v>343</v>
      </c>
      <c r="AQ125" s="280" t="s">
        <v>54</v>
      </c>
    </row>
    <row r="126" spans="1:43" ht="38.25" x14ac:dyDescent="0.2">
      <c r="A126" s="278" t="s">
        <v>43</v>
      </c>
      <c r="B126" s="279" t="s">
        <v>157</v>
      </c>
      <c r="C126" s="279" t="s">
        <v>344</v>
      </c>
      <c r="D126" s="279" t="s">
        <v>345</v>
      </c>
      <c r="E126" s="280">
        <v>72</v>
      </c>
      <c r="F126" s="280" t="s">
        <v>48</v>
      </c>
      <c r="G126" s="280">
        <v>2024</v>
      </c>
      <c r="H126" s="280">
        <v>2024</v>
      </c>
      <c r="I126" s="280">
        <v>0</v>
      </c>
      <c r="J126" s="280" t="s">
        <v>48</v>
      </c>
      <c r="K126" s="281"/>
      <c r="L126" s="280" t="s">
        <v>48</v>
      </c>
      <c r="M126" s="279" t="s">
        <v>49</v>
      </c>
      <c r="N126" s="279" t="s">
        <v>175</v>
      </c>
      <c r="O126" s="280" t="s">
        <v>346</v>
      </c>
      <c r="P126" s="280">
        <v>1</v>
      </c>
      <c r="Q126" s="280" t="s">
        <v>47</v>
      </c>
      <c r="R126" s="280" t="s">
        <v>47</v>
      </c>
      <c r="S126" s="279">
        <v>3000000</v>
      </c>
      <c r="T126" s="279">
        <v>3000000</v>
      </c>
      <c r="U126" s="279">
        <v>3000000</v>
      </c>
      <c r="V126" s="279">
        <v>3000000</v>
      </c>
      <c r="W126" s="282">
        <v>12000000</v>
      </c>
      <c r="X126" s="283">
        <v>0.22</v>
      </c>
      <c r="Y126" s="280">
        <v>0</v>
      </c>
      <c r="Z126" s="279" t="s">
        <v>52</v>
      </c>
      <c r="AA126" s="280">
        <v>670501</v>
      </c>
      <c r="AB126" s="280" t="s">
        <v>53</v>
      </c>
      <c r="AC126" s="284"/>
      <c r="AD126" s="284"/>
      <c r="AE126" s="284"/>
      <c r="AF126" s="284"/>
      <c r="AG126" s="284"/>
      <c r="AH126" s="284"/>
      <c r="AI126" s="284"/>
      <c r="AJ126" s="284"/>
      <c r="AK126" s="284"/>
      <c r="AL126" s="284"/>
      <c r="AM126" s="284"/>
      <c r="AN126" s="284"/>
      <c r="AO126" s="284"/>
      <c r="AP126" s="285"/>
      <c r="AQ126" s="280" t="s">
        <v>54</v>
      </c>
    </row>
    <row r="127" spans="1:43" ht="25.5" x14ac:dyDescent="0.2">
      <c r="A127" s="278" t="s">
        <v>43</v>
      </c>
      <c r="B127" s="279" t="s">
        <v>347</v>
      </c>
      <c r="C127" s="279" t="s">
        <v>348</v>
      </c>
      <c r="D127" s="279" t="s">
        <v>329</v>
      </c>
      <c r="E127" s="280">
        <v>12</v>
      </c>
      <c r="F127" s="280" t="s">
        <v>48</v>
      </c>
      <c r="G127" s="280">
        <v>2024</v>
      </c>
      <c r="H127" s="280">
        <v>2024</v>
      </c>
      <c r="I127" s="280" t="s">
        <v>349</v>
      </c>
      <c r="J127" s="280" t="s">
        <v>47</v>
      </c>
      <c r="K127" s="280" t="s">
        <v>350</v>
      </c>
      <c r="L127" s="280" t="s">
        <v>48</v>
      </c>
      <c r="M127" s="279" t="s">
        <v>49</v>
      </c>
      <c r="N127" s="279" t="s">
        <v>50</v>
      </c>
      <c r="O127" s="280" t="s">
        <v>313</v>
      </c>
      <c r="P127" s="280">
        <v>1</v>
      </c>
      <c r="Q127" s="280" t="s">
        <v>48</v>
      </c>
      <c r="R127" s="280" t="s">
        <v>48</v>
      </c>
      <c r="S127" s="279">
        <v>908304.9</v>
      </c>
      <c r="T127" s="279">
        <v>0</v>
      </c>
      <c r="U127" s="279">
        <v>0</v>
      </c>
      <c r="V127" s="279">
        <v>0</v>
      </c>
      <c r="W127" s="282">
        <v>908304.9</v>
      </c>
      <c r="X127" s="283">
        <v>0.22</v>
      </c>
      <c r="Y127" s="280">
        <v>0</v>
      </c>
      <c r="Z127" s="279" t="s">
        <v>52</v>
      </c>
      <c r="AA127" s="280">
        <v>670501</v>
      </c>
      <c r="AB127" s="280" t="s">
        <v>53</v>
      </c>
      <c r="AC127" s="284"/>
      <c r="AD127" s="284"/>
      <c r="AE127" s="284"/>
      <c r="AF127" s="284"/>
      <c r="AG127" s="284"/>
      <c r="AH127" s="284"/>
      <c r="AI127" s="284"/>
      <c r="AJ127" s="284"/>
      <c r="AK127" s="284"/>
      <c r="AL127" s="284"/>
      <c r="AM127" s="284"/>
      <c r="AN127" s="284"/>
      <c r="AO127" s="284"/>
      <c r="AP127" s="290" t="s">
        <v>351</v>
      </c>
      <c r="AQ127" s="280" t="s">
        <v>352</v>
      </c>
    </row>
    <row r="128" spans="1:43" ht="25.5" x14ac:dyDescent="0.2">
      <c r="A128" s="278" t="s">
        <v>43</v>
      </c>
      <c r="B128" s="279" t="s">
        <v>347</v>
      </c>
      <c r="C128" s="279" t="s">
        <v>353</v>
      </c>
      <c r="D128" s="279" t="s">
        <v>329</v>
      </c>
      <c r="E128" s="280">
        <v>12</v>
      </c>
      <c r="F128" s="280" t="s">
        <v>48</v>
      </c>
      <c r="G128" s="280">
        <v>2024</v>
      </c>
      <c r="H128" s="280">
        <v>2024</v>
      </c>
      <c r="I128" s="280" t="s">
        <v>354</v>
      </c>
      <c r="J128" s="280" t="s">
        <v>47</v>
      </c>
      <c r="K128" s="280" t="s">
        <v>355</v>
      </c>
      <c r="L128" s="280" t="s">
        <v>48</v>
      </c>
      <c r="M128" s="279" t="s">
        <v>49</v>
      </c>
      <c r="N128" s="279" t="s">
        <v>50</v>
      </c>
      <c r="O128" s="280" t="s">
        <v>313</v>
      </c>
      <c r="P128" s="280">
        <v>1</v>
      </c>
      <c r="Q128" s="280" t="s">
        <v>48</v>
      </c>
      <c r="R128" s="280" t="s">
        <v>48</v>
      </c>
      <c r="S128" s="279">
        <v>1546960</v>
      </c>
      <c r="T128" s="279">
        <v>0</v>
      </c>
      <c r="U128" s="279">
        <v>0</v>
      </c>
      <c r="V128" s="279">
        <v>0</v>
      </c>
      <c r="W128" s="282">
        <v>1546960</v>
      </c>
      <c r="X128" s="283">
        <v>0.22</v>
      </c>
      <c r="Y128" s="280">
        <v>0</v>
      </c>
      <c r="Z128" s="279" t="s">
        <v>52</v>
      </c>
      <c r="AA128" s="280">
        <v>670501</v>
      </c>
      <c r="AB128" s="280" t="s">
        <v>53</v>
      </c>
      <c r="AC128" s="284"/>
      <c r="AD128" s="284"/>
      <c r="AE128" s="284"/>
      <c r="AF128" s="284"/>
      <c r="AG128" s="284"/>
      <c r="AH128" s="284"/>
      <c r="AI128" s="284"/>
      <c r="AJ128" s="284"/>
      <c r="AK128" s="284"/>
      <c r="AL128" s="284"/>
      <c r="AM128" s="284"/>
      <c r="AN128" s="284"/>
      <c r="AO128" s="284"/>
      <c r="AP128" s="290" t="s">
        <v>351</v>
      </c>
      <c r="AQ128" s="280" t="s">
        <v>352</v>
      </c>
    </row>
    <row r="129" spans="1:43" ht="25.5" x14ac:dyDescent="0.2">
      <c r="A129" s="278" t="s">
        <v>43</v>
      </c>
      <c r="B129" s="279" t="s">
        <v>347</v>
      </c>
      <c r="C129" s="279" t="s">
        <v>356</v>
      </c>
      <c r="D129" s="279" t="s">
        <v>329</v>
      </c>
      <c r="E129" s="280">
        <v>24</v>
      </c>
      <c r="F129" s="280" t="s">
        <v>48</v>
      </c>
      <c r="G129" s="280">
        <v>2024</v>
      </c>
      <c r="H129" s="280">
        <v>2024</v>
      </c>
      <c r="I129" s="280" t="s">
        <v>357</v>
      </c>
      <c r="J129" s="280" t="s">
        <v>47</v>
      </c>
      <c r="K129" s="280" t="s">
        <v>358</v>
      </c>
      <c r="L129" s="280" t="s">
        <v>48</v>
      </c>
      <c r="M129" s="279" t="s">
        <v>49</v>
      </c>
      <c r="N129" s="279" t="s">
        <v>50</v>
      </c>
      <c r="O129" s="280" t="s">
        <v>313</v>
      </c>
      <c r="P129" s="280">
        <v>1</v>
      </c>
      <c r="Q129" s="280" t="s">
        <v>48</v>
      </c>
      <c r="R129" s="280" t="s">
        <v>48</v>
      </c>
      <c r="S129" s="292">
        <v>200000</v>
      </c>
      <c r="T129" s="292">
        <v>101703.76</v>
      </c>
      <c r="U129" s="279">
        <v>0</v>
      </c>
      <c r="V129" s="279">
        <v>0</v>
      </c>
      <c r="W129" s="282">
        <v>301703.76</v>
      </c>
      <c r="X129" s="283">
        <v>0.22</v>
      </c>
      <c r="Y129" s="280">
        <v>0</v>
      </c>
      <c r="Z129" s="279" t="s">
        <v>52</v>
      </c>
      <c r="AA129" s="280">
        <v>670501</v>
      </c>
      <c r="AB129" s="280" t="s">
        <v>53</v>
      </c>
      <c r="AC129" s="282">
        <v>0</v>
      </c>
      <c r="AD129" s="282">
        <v>0</v>
      </c>
      <c r="AE129" s="282">
        <v>0</v>
      </c>
      <c r="AF129" s="282">
        <v>0</v>
      </c>
      <c r="AG129" s="282">
        <v>0</v>
      </c>
      <c r="AH129" s="282">
        <v>0</v>
      </c>
      <c r="AI129" s="282">
        <v>301703.76</v>
      </c>
      <c r="AJ129" s="282">
        <v>0</v>
      </c>
      <c r="AK129" s="282">
        <v>0</v>
      </c>
      <c r="AL129" s="282">
        <v>0</v>
      </c>
      <c r="AM129" s="282">
        <v>0</v>
      </c>
      <c r="AN129" s="282">
        <v>0</v>
      </c>
      <c r="AO129" s="282">
        <v>0</v>
      </c>
      <c r="AP129" s="290" t="s">
        <v>351</v>
      </c>
      <c r="AQ129" s="280" t="s">
        <v>352</v>
      </c>
    </row>
    <row r="130" spans="1:43" ht="25.5" x14ac:dyDescent="0.2">
      <c r="A130" s="278" t="s">
        <v>43</v>
      </c>
      <c r="B130" s="279" t="s">
        <v>347</v>
      </c>
      <c r="C130" s="279" t="s">
        <v>359</v>
      </c>
      <c r="D130" s="279" t="s">
        <v>329</v>
      </c>
      <c r="E130" s="280">
        <v>24</v>
      </c>
      <c r="F130" s="280" t="s">
        <v>48</v>
      </c>
      <c r="G130" s="280">
        <v>2024</v>
      </c>
      <c r="H130" s="280">
        <v>2024</v>
      </c>
      <c r="I130" s="280" t="s">
        <v>360</v>
      </c>
      <c r="J130" s="280" t="s">
        <v>47</v>
      </c>
      <c r="K130" s="280" t="s">
        <v>361</v>
      </c>
      <c r="L130" s="280" t="s">
        <v>48</v>
      </c>
      <c r="M130" s="279" t="s">
        <v>49</v>
      </c>
      <c r="N130" s="279" t="s">
        <v>50</v>
      </c>
      <c r="O130" s="280" t="s">
        <v>313</v>
      </c>
      <c r="P130" s="280">
        <v>1</v>
      </c>
      <c r="Q130" s="280" t="s">
        <v>48</v>
      </c>
      <c r="R130" s="280" t="s">
        <v>48</v>
      </c>
      <c r="S130" s="292">
        <v>1000000</v>
      </c>
      <c r="T130" s="292">
        <v>982757.67</v>
      </c>
      <c r="U130" s="279">
        <v>0</v>
      </c>
      <c r="V130" s="279">
        <v>0</v>
      </c>
      <c r="W130" s="282">
        <v>1982757.67</v>
      </c>
      <c r="X130" s="283">
        <v>0.22</v>
      </c>
      <c r="Y130" s="280">
        <v>0</v>
      </c>
      <c r="Z130" s="279" t="s">
        <v>52</v>
      </c>
      <c r="AA130" s="280">
        <v>670501</v>
      </c>
      <c r="AB130" s="280" t="s">
        <v>53</v>
      </c>
      <c r="AC130" s="282">
        <v>0</v>
      </c>
      <c r="AD130" s="282">
        <v>0</v>
      </c>
      <c r="AE130" s="282">
        <v>0</v>
      </c>
      <c r="AF130" s="282">
        <v>0</v>
      </c>
      <c r="AG130" s="282">
        <v>0</v>
      </c>
      <c r="AH130" s="282">
        <v>0</v>
      </c>
      <c r="AI130" s="282">
        <v>0</v>
      </c>
      <c r="AJ130" s="282">
        <v>1982757.67</v>
      </c>
      <c r="AK130" s="282">
        <v>0</v>
      </c>
      <c r="AL130" s="282">
        <v>0</v>
      </c>
      <c r="AM130" s="282">
        <v>0</v>
      </c>
      <c r="AN130" s="282">
        <v>0</v>
      </c>
      <c r="AO130" s="282">
        <v>0</v>
      </c>
      <c r="AP130" s="290" t="s">
        <v>351</v>
      </c>
      <c r="AQ130" s="280" t="s">
        <v>352</v>
      </c>
    </row>
    <row r="131" spans="1:43" ht="25.5" x14ac:dyDescent="0.2">
      <c r="A131" s="278" t="s">
        <v>43</v>
      </c>
      <c r="B131" s="279" t="s">
        <v>347</v>
      </c>
      <c r="C131" s="279" t="s">
        <v>362</v>
      </c>
      <c r="D131" s="279" t="s">
        <v>329</v>
      </c>
      <c r="E131" s="280">
        <v>24</v>
      </c>
      <c r="F131" s="280" t="s">
        <v>48</v>
      </c>
      <c r="G131" s="280">
        <v>2024</v>
      </c>
      <c r="H131" s="280">
        <v>2024</v>
      </c>
      <c r="I131" s="280" t="s">
        <v>363</v>
      </c>
      <c r="J131" s="280" t="s">
        <v>47</v>
      </c>
      <c r="K131" s="280" t="s">
        <v>364</v>
      </c>
      <c r="L131" s="280" t="s">
        <v>48</v>
      </c>
      <c r="M131" s="279" t="s">
        <v>49</v>
      </c>
      <c r="N131" s="279" t="s">
        <v>50</v>
      </c>
      <c r="O131" s="280" t="s">
        <v>313</v>
      </c>
      <c r="P131" s="280">
        <v>1</v>
      </c>
      <c r="Q131" s="280" t="s">
        <v>48</v>
      </c>
      <c r="R131" s="280" t="s">
        <v>48</v>
      </c>
      <c r="S131" s="292">
        <v>2000000</v>
      </c>
      <c r="T131" s="292">
        <v>2077987.1</v>
      </c>
      <c r="U131" s="279">
        <v>0</v>
      </c>
      <c r="V131" s="279">
        <v>0</v>
      </c>
      <c r="W131" s="282">
        <v>4077987.1</v>
      </c>
      <c r="X131" s="283">
        <v>0.22</v>
      </c>
      <c r="Y131" s="280">
        <v>0</v>
      </c>
      <c r="Z131" s="279" t="s">
        <v>52</v>
      </c>
      <c r="AA131" s="280">
        <v>670501</v>
      </c>
      <c r="AB131" s="280" t="s">
        <v>53</v>
      </c>
      <c r="AC131" s="282">
        <v>0</v>
      </c>
      <c r="AD131" s="282">
        <v>0</v>
      </c>
      <c r="AE131" s="282">
        <v>0</v>
      </c>
      <c r="AF131" s="282">
        <v>0</v>
      </c>
      <c r="AG131" s="282">
        <v>0</v>
      </c>
      <c r="AH131" s="282">
        <v>0</v>
      </c>
      <c r="AI131" s="282">
        <v>0</v>
      </c>
      <c r="AJ131" s="282">
        <v>0</v>
      </c>
      <c r="AK131" s="282">
        <v>0</v>
      </c>
      <c r="AL131" s="282">
        <v>4077987.1</v>
      </c>
      <c r="AM131" s="282">
        <v>0</v>
      </c>
      <c r="AN131" s="282">
        <v>0</v>
      </c>
      <c r="AO131" s="282">
        <v>0</v>
      </c>
      <c r="AP131" s="290" t="s">
        <v>351</v>
      </c>
      <c r="AQ131" s="280" t="s">
        <v>352</v>
      </c>
    </row>
    <row r="132" spans="1:43" ht="38.25" x14ac:dyDescent="0.2">
      <c r="A132" s="278" t="s">
        <v>43</v>
      </c>
      <c r="B132" s="279" t="s">
        <v>347</v>
      </c>
      <c r="C132" s="279" t="s">
        <v>365</v>
      </c>
      <c r="D132" s="279" t="s">
        <v>329</v>
      </c>
      <c r="E132" s="280">
        <v>24</v>
      </c>
      <c r="F132" s="280" t="s">
        <v>48</v>
      </c>
      <c r="G132" s="280">
        <v>2024</v>
      </c>
      <c r="H132" s="280">
        <v>2024</v>
      </c>
      <c r="I132" s="280" t="s">
        <v>366</v>
      </c>
      <c r="J132" s="280" t="s">
        <v>47</v>
      </c>
      <c r="K132" s="280" t="s">
        <v>367</v>
      </c>
      <c r="L132" s="280" t="s">
        <v>48</v>
      </c>
      <c r="M132" s="279" t="s">
        <v>49</v>
      </c>
      <c r="N132" s="279" t="s">
        <v>50</v>
      </c>
      <c r="O132" s="280" t="s">
        <v>313</v>
      </c>
      <c r="P132" s="280">
        <v>1</v>
      </c>
      <c r="Q132" s="280" t="s">
        <v>48</v>
      </c>
      <c r="R132" s="280" t="s">
        <v>48</v>
      </c>
      <c r="S132" s="292">
        <v>2000000</v>
      </c>
      <c r="T132" s="292">
        <v>842376.03</v>
      </c>
      <c r="U132" s="279">
        <v>0</v>
      </c>
      <c r="V132" s="279">
        <v>0</v>
      </c>
      <c r="W132" s="282">
        <v>2842376.03</v>
      </c>
      <c r="X132" s="283">
        <v>0.22</v>
      </c>
      <c r="Y132" s="280">
        <v>0</v>
      </c>
      <c r="Z132" s="279" t="s">
        <v>52</v>
      </c>
      <c r="AA132" s="280">
        <v>670501</v>
      </c>
      <c r="AB132" s="280" t="s">
        <v>53</v>
      </c>
      <c r="AC132" s="282">
        <v>0</v>
      </c>
      <c r="AD132" s="282">
        <v>0</v>
      </c>
      <c r="AE132" s="282">
        <v>0</v>
      </c>
      <c r="AF132" s="282">
        <v>0</v>
      </c>
      <c r="AG132" s="282">
        <v>0</v>
      </c>
      <c r="AH132" s="282">
        <v>0</v>
      </c>
      <c r="AI132" s="282">
        <v>0</v>
      </c>
      <c r="AJ132" s="282">
        <v>0</v>
      </c>
      <c r="AK132" s="282">
        <v>0</v>
      </c>
      <c r="AL132" s="282">
        <v>0</v>
      </c>
      <c r="AM132" s="282">
        <v>0</v>
      </c>
      <c r="AN132" s="282">
        <v>2842376.03</v>
      </c>
      <c r="AO132" s="282">
        <v>0</v>
      </c>
      <c r="AP132" s="290" t="s">
        <v>351</v>
      </c>
      <c r="AQ132" s="280" t="s">
        <v>352</v>
      </c>
    </row>
    <row r="133" spans="1:43" ht="38.25" x14ac:dyDescent="0.2">
      <c r="A133" s="278" t="s">
        <v>43</v>
      </c>
      <c r="B133" s="279" t="s">
        <v>347</v>
      </c>
      <c r="C133" s="279" t="s">
        <v>368</v>
      </c>
      <c r="D133" s="279" t="s">
        <v>329</v>
      </c>
      <c r="E133" s="280">
        <v>24</v>
      </c>
      <c r="F133" s="280" t="s">
        <v>48</v>
      </c>
      <c r="G133" s="280">
        <v>2024</v>
      </c>
      <c r="H133" s="280">
        <v>2024</v>
      </c>
      <c r="I133" s="280" t="s">
        <v>369</v>
      </c>
      <c r="J133" s="280" t="s">
        <v>47</v>
      </c>
      <c r="K133" s="280" t="s">
        <v>370</v>
      </c>
      <c r="L133" s="280" t="s">
        <v>48</v>
      </c>
      <c r="M133" s="279" t="s">
        <v>49</v>
      </c>
      <c r="N133" s="279" t="s">
        <v>50</v>
      </c>
      <c r="O133" s="280" t="s">
        <v>313</v>
      </c>
      <c r="P133" s="280">
        <v>1</v>
      </c>
      <c r="Q133" s="280" t="s">
        <v>48</v>
      </c>
      <c r="R133" s="280" t="s">
        <v>48</v>
      </c>
      <c r="S133" s="292">
        <v>3000000</v>
      </c>
      <c r="T133" s="292">
        <v>1628429.89</v>
      </c>
      <c r="U133" s="279">
        <v>0</v>
      </c>
      <c r="V133" s="279">
        <v>0</v>
      </c>
      <c r="W133" s="282">
        <v>4628429.8899999997</v>
      </c>
      <c r="X133" s="283">
        <v>0.22</v>
      </c>
      <c r="Y133" s="280">
        <v>0</v>
      </c>
      <c r="Z133" s="279" t="s">
        <v>52</v>
      </c>
      <c r="AA133" s="280">
        <v>670501</v>
      </c>
      <c r="AB133" s="280" t="s">
        <v>53</v>
      </c>
      <c r="AC133" s="282">
        <v>0</v>
      </c>
      <c r="AD133" s="282">
        <v>0</v>
      </c>
      <c r="AE133" s="282">
        <v>0</v>
      </c>
      <c r="AF133" s="282">
        <v>0</v>
      </c>
      <c r="AG133" s="282">
        <v>0</v>
      </c>
      <c r="AH133" s="282">
        <v>0</v>
      </c>
      <c r="AI133" s="282">
        <v>0</v>
      </c>
      <c r="AJ133" s="282">
        <v>0</v>
      </c>
      <c r="AK133" s="282">
        <v>0</v>
      </c>
      <c r="AL133" s="282">
        <v>0</v>
      </c>
      <c r="AM133" s="282">
        <v>4628429.8899999997</v>
      </c>
      <c r="AN133" s="282">
        <v>0</v>
      </c>
      <c r="AO133" s="282">
        <v>0</v>
      </c>
      <c r="AP133" s="290" t="s">
        <v>351</v>
      </c>
      <c r="AQ133" s="280" t="s">
        <v>352</v>
      </c>
    </row>
    <row r="134" spans="1:43" ht="25.5" x14ac:dyDescent="0.2">
      <c r="A134" s="278" t="s">
        <v>43</v>
      </c>
      <c r="B134" s="279" t="s">
        <v>157</v>
      </c>
      <c r="C134" s="279" t="s">
        <v>371</v>
      </c>
      <c r="D134" s="279" t="s">
        <v>372</v>
      </c>
      <c r="E134" s="280">
        <v>60</v>
      </c>
      <c r="F134" s="280" t="s">
        <v>48</v>
      </c>
      <c r="G134" s="280">
        <v>2024</v>
      </c>
      <c r="H134" s="280">
        <v>2024</v>
      </c>
      <c r="I134" s="280">
        <v>0</v>
      </c>
      <c r="J134" s="280" t="s">
        <v>48</v>
      </c>
      <c r="K134" s="281"/>
      <c r="L134" s="280" t="s">
        <v>48</v>
      </c>
      <c r="M134" s="279" t="s">
        <v>49</v>
      </c>
      <c r="N134" s="279" t="s">
        <v>175</v>
      </c>
      <c r="O134" s="280" t="s">
        <v>373</v>
      </c>
      <c r="P134" s="280">
        <v>1</v>
      </c>
      <c r="Q134" s="280" t="s">
        <v>48</v>
      </c>
      <c r="R134" s="280" t="s">
        <v>48</v>
      </c>
      <c r="S134" s="279">
        <v>308876.34999999998</v>
      </c>
      <c r="T134" s="279">
        <v>30876.35</v>
      </c>
      <c r="U134" s="279">
        <v>308876.34999999998</v>
      </c>
      <c r="V134" s="279">
        <v>617752.69999999995</v>
      </c>
      <c r="W134" s="282">
        <v>1544381.75</v>
      </c>
      <c r="X134" s="283">
        <v>0.05</v>
      </c>
      <c r="Y134" s="280">
        <v>0</v>
      </c>
      <c r="Z134" s="279" t="s">
        <v>52</v>
      </c>
      <c r="AA134" s="280">
        <v>670501</v>
      </c>
      <c r="AB134" s="280" t="s">
        <v>53</v>
      </c>
      <c r="AC134" s="282">
        <v>308876.34999999998</v>
      </c>
      <c r="AD134" s="284"/>
      <c r="AE134" s="284"/>
      <c r="AF134" s="284"/>
      <c r="AG134" s="284"/>
      <c r="AH134" s="284"/>
      <c r="AI134" s="284"/>
      <c r="AJ134" s="284"/>
      <c r="AK134" s="284"/>
      <c r="AL134" s="284"/>
      <c r="AM134" s="284"/>
      <c r="AN134" s="284"/>
      <c r="AO134" s="284"/>
      <c r="AP134" s="285"/>
      <c r="AQ134" s="280" t="s">
        <v>54</v>
      </c>
    </row>
    <row r="135" spans="1:43" ht="25.5" x14ac:dyDescent="0.2">
      <c r="A135" s="278" t="s">
        <v>43</v>
      </c>
      <c r="B135" s="279" t="s">
        <v>157</v>
      </c>
      <c r="C135" s="279" t="s">
        <v>374</v>
      </c>
      <c r="D135" s="279" t="s">
        <v>372</v>
      </c>
      <c r="E135" s="280">
        <v>24</v>
      </c>
      <c r="F135" s="280" t="s">
        <v>48</v>
      </c>
      <c r="G135" s="280">
        <v>2024</v>
      </c>
      <c r="H135" s="280">
        <v>2025</v>
      </c>
      <c r="I135" s="280">
        <v>0</v>
      </c>
      <c r="J135" s="280" t="s">
        <v>48</v>
      </c>
      <c r="K135" s="281"/>
      <c r="L135" s="280" t="s">
        <v>48</v>
      </c>
      <c r="M135" s="279" t="s">
        <v>49</v>
      </c>
      <c r="N135" s="279" t="s">
        <v>50</v>
      </c>
      <c r="O135" s="280" t="s">
        <v>375</v>
      </c>
      <c r="P135" s="280">
        <v>3</v>
      </c>
      <c r="Q135" s="280" t="s">
        <v>47</v>
      </c>
      <c r="R135" s="280" t="s">
        <v>47</v>
      </c>
      <c r="S135" s="279">
        <v>3217590.9</v>
      </c>
      <c r="T135" s="279">
        <v>3217590.9</v>
      </c>
      <c r="U135" s="279">
        <v>0</v>
      </c>
      <c r="V135" s="279">
        <v>0</v>
      </c>
      <c r="W135" s="282">
        <v>6563824.2400000002</v>
      </c>
      <c r="X135" s="283">
        <v>0.22</v>
      </c>
      <c r="Y135" s="280">
        <v>0</v>
      </c>
      <c r="Z135" s="279" t="s">
        <v>52</v>
      </c>
      <c r="AA135" s="280">
        <v>670501</v>
      </c>
      <c r="AB135" s="280" t="s">
        <v>53</v>
      </c>
      <c r="AC135" s="282">
        <v>643534.14</v>
      </c>
      <c r="AD135" s="282">
        <v>321767.07</v>
      </c>
      <c r="AE135" s="282">
        <v>321767.07</v>
      </c>
      <c r="AF135" s="282">
        <v>112618.47</v>
      </c>
      <c r="AG135" s="282">
        <v>321767.07</v>
      </c>
      <c r="AH135" s="282">
        <v>193060.24</v>
      </c>
      <c r="AI135" s="282">
        <v>241325.3</v>
      </c>
      <c r="AJ135" s="282">
        <v>1061831.33</v>
      </c>
      <c r="AK135" s="282">
        <v>0</v>
      </c>
      <c r="AL135" s="282">
        <v>0</v>
      </c>
      <c r="AM135" s="284"/>
      <c r="AN135" s="284"/>
      <c r="AO135" s="284"/>
      <c r="AP135" s="285"/>
      <c r="AQ135" s="280" t="s">
        <v>54</v>
      </c>
    </row>
    <row r="136" spans="1:43" ht="25.5" x14ac:dyDescent="0.2">
      <c r="A136" s="278" t="s">
        <v>43</v>
      </c>
      <c r="B136" s="279" t="s">
        <v>157</v>
      </c>
      <c r="C136" s="279" t="s">
        <v>376</v>
      </c>
      <c r="D136" s="279" t="s">
        <v>372</v>
      </c>
      <c r="E136" s="280">
        <v>60</v>
      </c>
      <c r="F136" s="280" t="s">
        <v>48</v>
      </c>
      <c r="G136" s="280">
        <v>2024</v>
      </c>
      <c r="H136" s="280">
        <v>2024</v>
      </c>
      <c r="I136" s="280">
        <v>0</v>
      </c>
      <c r="J136" s="280" t="s">
        <v>48</v>
      </c>
      <c r="K136" s="281"/>
      <c r="L136" s="280" t="s">
        <v>48</v>
      </c>
      <c r="M136" s="279" t="s">
        <v>49</v>
      </c>
      <c r="N136" s="279" t="s">
        <v>175</v>
      </c>
      <c r="O136" s="280" t="s">
        <v>377</v>
      </c>
      <c r="P136" s="280">
        <v>2</v>
      </c>
      <c r="Q136" s="280" t="s">
        <v>48</v>
      </c>
      <c r="R136" s="280" t="s">
        <v>48</v>
      </c>
      <c r="S136" s="279">
        <v>2474298.94</v>
      </c>
      <c r="T136" s="279">
        <v>2474298.94</v>
      </c>
      <c r="U136" s="279">
        <v>2474298.94</v>
      </c>
      <c r="V136" s="279">
        <v>4948597.87</v>
      </c>
      <c r="W136" s="282">
        <v>12371494.689999999</v>
      </c>
      <c r="X136" s="283">
        <v>0.05</v>
      </c>
      <c r="Y136" s="280">
        <v>0</v>
      </c>
      <c r="Z136" s="279" t="s">
        <v>52</v>
      </c>
      <c r="AA136" s="280">
        <v>670501</v>
      </c>
      <c r="AB136" s="280" t="s">
        <v>53</v>
      </c>
      <c r="AC136" s="284"/>
      <c r="AD136" s="282">
        <v>2466212.9900000002</v>
      </c>
      <c r="AE136" s="284"/>
      <c r="AF136" s="284"/>
      <c r="AG136" s="284"/>
      <c r="AH136" s="284"/>
      <c r="AI136" s="284"/>
      <c r="AJ136" s="284"/>
      <c r="AK136" s="284"/>
      <c r="AL136" s="284"/>
      <c r="AM136" s="284"/>
      <c r="AN136" s="284"/>
      <c r="AO136" s="284"/>
      <c r="AP136" s="285"/>
      <c r="AQ136" s="280" t="s">
        <v>54</v>
      </c>
    </row>
    <row r="137" spans="1:43" ht="25.5" x14ac:dyDescent="0.2">
      <c r="A137" s="278" t="s">
        <v>43</v>
      </c>
      <c r="B137" s="279" t="s">
        <v>157</v>
      </c>
      <c r="C137" s="279" t="s">
        <v>378</v>
      </c>
      <c r="D137" s="279" t="s">
        <v>372</v>
      </c>
      <c r="E137" s="280">
        <v>60</v>
      </c>
      <c r="F137" s="280" t="s">
        <v>47</v>
      </c>
      <c r="G137" s="280">
        <v>2024</v>
      </c>
      <c r="H137" s="280">
        <v>2024</v>
      </c>
      <c r="I137" s="280">
        <v>0</v>
      </c>
      <c r="J137" s="280" t="s">
        <v>48</v>
      </c>
      <c r="K137" s="281"/>
      <c r="L137" s="280" t="s">
        <v>48</v>
      </c>
      <c r="M137" s="279" t="s">
        <v>49</v>
      </c>
      <c r="N137" s="279" t="s">
        <v>175</v>
      </c>
      <c r="O137" s="280" t="s">
        <v>377</v>
      </c>
      <c r="P137" s="280">
        <v>2</v>
      </c>
      <c r="Q137" s="280" t="s">
        <v>48</v>
      </c>
      <c r="R137" s="280" t="s">
        <v>48</v>
      </c>
      <c r="S137" s="279">
        <v>364768.3</v>
      </c>
      <c r="T137" s="279">
        <v>364768.3</v>
      </c>
      <c r="U137" s="279">
        <v>364768.3</v>
      </c>
      <c r="V137" s="279">
        <v>729536.6</v>
      </c>
      <c r="W137" s="282">
        <v>1823841.3</v>
      </c>
      <c r="X137" s="283">
        <v>0.05</v>
      </c>
      <c r="Y137" s="280">
        <v>0</v>
      </c>
      <c r="Z137" s="279" t="s">
        <v>52</v>
      </c>
      <c r="AA137" s="280">
        <v>670501</v>
      </c>
      <c r="AB137" s="280" t="s">
        <v>53</v>
      </c>
      <c r="AC137" s="284"/>
      <c r="AD137" s="284"/>
      <c r="AE137" s="284"/>
      <c r="AF137" s="284"/>
      <c r="AG137" s="284"/>
      <c r="AH137" s="284"/>
      <c r="AI137" s="284"/>
      <c r="AJ137" s="282">
        <v>364768.3</v>
      </c>
      <c r="AK137" s="284"/>
      <c r="AL137" s="284"/>
      <c r="AM137" s="284"/>
      <c r="AN137" s="284"/>
      <c r="AO137" s="284"/>
      <c r="AP137" s="285"/>
      <c r="AQ137" s="280" t="s">
        <v>54</v>
      </c>
    </row>
    <row r="138" spans="1:43" ht="25.5" x14ac:dyDescent="0.2">
      <c r="A138" s="278" t="s">
        <v>43</v>
      </c>
      <c r="B138" s="279" t="s">
        <v>157</v>
      </c>
      <c r="C138" s="279" t="s">
        <v>379</v>
      </c>
      <c r="D138" s="279" t="s">
        <v>372</v>
      </c>
      <c r="E138" s="280">
        <v>60</v>
      </c>
      <c r="F138" s="280" t="s">
        <v>47</v>
      </c>
      <c r="G138" s="280">
        <v>2024</v>
      </c>
      <c r="H138" s="280">
        <v>2025</v>
      </c>
      <c r="I138" s="280">
        <v>0</v>
      </c>
      <c r="J138" s="280" t="s">
        <v>48</v>
      </c>
      <c r="K138" s="281"/>
      <c r="L138" s="280" t="s">
        <v>48</v>
      </c>
      <c r="M138" s="279" t="s">
        <v>49</v>
      </c>
      <c r="N138" s="279" t="s">
        <v>175</v>
      </c>
      <c r="O138" s="280" t="s">
        <v>377</v>
      </c>
      <c r="P138" s="280">
        <v>2</v>
      </c>
      <c r="Q138" s="280" t="s">
        <v>48</v>
      </c>
      <c r="R138" s="280" t="s">
        <v>48</v>
      </c>
      <c r="S138" s="279">
        <v>1937422.69</v>
      </c>
      <c r="T138" s="279">
        <v>1937422.69</v>
      </c>
      <c r="U138" s="279">
        <v>1937422.69</v>
      </c>
      <c r="V138" s="279">
        <v>3874845.38</v>
      </c>
      <c r="W138" s="282">
        <v>11226187.550000001</v>
      </c>
      <c r="X138" s="283">
        <v>0.05</v>
      </c>
      <c r="Y138" s="280">
        <v>0</v>
      </c>
      <c r="Z138" s="279" t="s">
        <v>52</v>
      </c>
      <c r="AA138" s="280">
        <v>670501</v>
      </c>
      <c r="AB138" s="280" t="s">
        <v>53</v>
      </c>
      <c r="AC138" s="284"/>
      <c r="AD138" s="284"/>
      <c r="AE138" s="284"/>
      <c r="AF138" s="284"/>
      <c r="AG138" s="284"/>
      <c r="AH138" s="282">
        <v>1937422.69</v>
      </c>
      <c r="AI138" s="284"/>
      <c r="AJ138" s="284"/>
      <c r="AK138" s="284"/>
      <c r="AL138" s="284"/>
      <c r="AM138" s="284"/>
      <c r="AN138" s="284"/>
      <c r="AO138" s="284"/>
      <c r="AP138" s="285"/>
      <c r="AQ138" s="280" t="s">
        <v>54</v>
      </c>
    </row>
    <row r="139" spans="1:43" ht="25.5" x14ac:dyDescent="0.2">
      <c r="A139" s="278" t="s">
        <v>43</v>
      </c>
      <c r="B139" s="279" t="s">
        <v>157</v>
      </c>
      <c r="C139" s="279" t="s">
        <v>380</v>
      </c>
      <c r="D139" s="279" t="s">
        <v>372</v>
      </c>
      <c r="E139" s="280">
        <v>60</v>
      </c>
      <c r="F139" s="280" t="s">
        <v>47</v>
      </c>
      <c r="G139" s="280">
        <v>2024</v>
      </c>
      <c r="H139" s="280">
        <v>2025</v>
      </c>
      <c r="I139" s="280">
        <v>0</v>
      </c>
      <c r="J139" s="280" t="s">
        <v>48</v>
      </c>
      <c r="K139" s="281"/>
      <c r="L139" s="280" t="s">
        <v>48</v>
      </c>
      <c r="M139" s="279" t="s">
        <v>49</v>
      </c>
      <c r="N139" s="279" t="s">
        <v>175</v>
      </c>
      <c r="O139" s="280" t="s">
        <v>377</v>
      </c>
      <c r="P139" s="280">
        <v>2</v>
      </c>
      <c r="Q139" s="280" t="s">
        <v>48</v>
      </c>
      <c r="R139" s="280" t="s">
        <v>48</v>
      </c>
      <c r="S139" s="279">
        <v>1785649.07</v>
      </c>
      <c r="T139" s="279">
        <v>1785649.07</v>
      </c>
      <c r="U139" s="279">
        <v>1785649.07</v>
      </c>
      <c r="V139" s="279">
        <v>3571298.13</v>
      </c>
      <c r="W139" s="282">
        <v>8928245.3399999999</v>
      </c>
      <c r="X139" s="283">
        <v>0.05</v>
      </c>
      <c r="Y139" s="280">
        <v>0</v>
      </c>
      <c r="Z139" s="279" t="s">
        <v>52</v>
      </c>
      <c r="AA139" s="280">
        <v>670501</v>
      </c>
      <c r="AB139" s="280" t="s">
        <v>53</v>
      </c>
      <c r="AC139" s="284"/>
      <c r="AD139" s="284"/>
      <c r="AE139" s="284"/>
      <c r="AF139" s="284"/>
      <c r="AG139" s="282">
        <v>1785649.07</v>
      </c>
      <c r="AH139" s="284"/>
      <c r="AI139" s="284"/>
      <c r="AJ139" s="284"/>
      <c r="AK139" s="284"/>
      <c r="AL139" s="284"/>
      <c r="AM139" s="284"/>
      <c r="AN139" s="284"/>
      <c r="AO139" s="284"/>
      <c r="AP139" s="285"/>
      <c r="AQ139" s="280" t="s">
        <v>54</v>
      </c>
    </row>
    <row r="140" spans="1:43" ht="25.5" x14ac:dyDescent="0.2">
      <c r="A140" s="278" t="s">
        <v>43</v>
      </c>
      <c r="B140" s="279" t="s">
        <v>157</v>
      </c>
      <c r="C140" s="279" t="s">
        <v>381</v>
      </c>
      <c r="D140" s="279" t="s">
        <v>372</v>
      </c>
      <c r="E140" s="280">
        <v>60</v>
      </c>
      <c r="F140" s="280" t="s">
        <v>47</v>
      </c>
      <c r="G140" s="280">
        <v>2024</v>
      </c>
      <c r="H140" s="280">
        <v>2025</v>
      </c>
      <c r="I140" s="280">
        <v>0</v>
      </c>
      <c r="J140" s="280" t="s">
        <v>48</v>
      </c>
      <c r="K140" s="281"/>
      <c r="L140" s="280" t="s">
        <v>48</v>
      </c>
      <c r="M140" s="279" t="s">
        <v>49</v>
      </c>
      <c r="N140" s="279" t="s">
        <v>175</v>
      </c>
      <c r="O140" s="280" t="s">
        <v>377</v>
      </c>
      <c r="P140" s="280">
        <v>2</v>
      </c>
      <c r="Q140" s="280" t="s">
        <v>48</v>
      </c>
      <c r="R140" s="280" t="s">
        <v>48</v>
      </c>
      <c r="S140" s="279">
        <v>885934.91</v>
      </c>
      <c r="T140" s="279">
        <v>885934.91</v>
      </c>
      <c r="U140" s="279">
        <v>885934.91</v>
      </c>
      <c r="V140" s="279">
        <v>1771869.82</v>
      </c>
      <c r="W140" s="282">
        <v>4429674.55</v>
      </c>
      <c r="X140" s="283">
        <v>0.05</v>
      </c>
      <c r="Y140" s="280">
        <v>0</v>
      </c>
      <c r="Z140" s="279" t="s">
        <v>52</v>
      </c>
      <c r="AA140" s="280">
        <v>670501</v>
      </c>
      <c r="AB140" s="280" t="s">
        <v>53</v>
      </c>
      <c r="AC140" s="284"/>
      <c r="AD140" s="284"/>
      <c r="AE140" s="284"/>
      <c r="AF140" s="282">
        <v>885934.91</v>
      </c>
      <c r="AG140" s="284"/>
      <c r="AH140" s="284"/>
      <c r="AI140" s="284"/>
      <c r="AJ140" s="284"/>
      <c r="AK140" s="284"/>
      <c r="AL140" s="284"/>
      <c r="AM140" s="284"/>
      <c r="AN140" s="284"/>
      <c r="AO140" s="284"/>
      <c r="AP140" s="285"/>
      <c r="AQ140" s="280" t="s">
        <v>54</v>
      </c>
    </row>
    <row r="141" spans="1:43" ht="25.5" x14ac:dyDescent="0.2">
      <c r="A141" s="278" t="s">
        <v>43</v>
      </c>
      <c r="B141" s="279" t="s">
        <v>157</v>
      </c>
      <c r="C141" s="279" t="s">
        <v>382</v>
      </c>
      <c r="D141" s="279" t="s">
        <v>372</v>
      </c>
      <c r="E141" s="280">
        <v>36</v>
      </c>
      <c r="F141" s="280" t="s">
        <v>48</v>
      </c>
      <c r="G141" s="280">
        <v>2024</v>
      </c>
      <c r="H141" s="280">
        <v>2024</v>
      </c>
      <c r="I141" s="280">
        <v>0</v>
      </c>
      <c r="J141" s="280" t="s">
        <v>48</v>
      </c>
      <c r="K141" s="281"/>
      <c r="L141" s="280" t="s">
        <v>47</v>
      </c>
      <c r="M141" s="279" t="s">
        <v>49</v>
      </c>
      <c r="N141" s="279" t="s">
        <v>50</v>
      </c>
      <c r="O141" s="280" t="s">
        <v>383</v>
      </c>
      <c r="P141" s="280">
        <v>2</v>
      </c>
      <c r="Q141" s="280" t="s">
        <v>47</v>
      </c>
      <c r="R141" s="280" t="s">
        <v>48</v>
      </c>
      <c r="S141" s="279">
        <v>542293.32999999996</v>
      </c>
      <c r="T141" s="279">
        <v>542293.32999999996</v>
      </c>
      <c r="U141" s="279">
        <v>542293.32999999996</v>
      </c>
      <c r="V141" s="279">
        <v>0</v>
      </c>
      <c r="W141" s="282">
        <v>1626880</v>
      </c>
      <c r="X141" s="283">
        <v>0.22</v>
      </c>
      <c r="Y141" s="280">
        <v>0</v>
      </c>
      <c r="Z141" s="279" t="s">
        <v>52</v>
      </c>
      <c r="AA141" s="280">
        <v>670501</v>
      </c>
      <c r="AB141" s="280" t="s">
        <v>53</v>
      </c>
      <c r="AC141" s="284"/>
      <c r="AD141" s="284"/>
      <c r="AE141" s="282">
        <v>372293.33</v>
      </c>
      <c r="AF141" s="284"/>
      <c r="AG141" s="284"/>
      <c r="AH141" s="284"/>
      <c r="AI141" s="284"/>
      <c r="AJ141" s="282">
        <v>170000</v>
      </c>
      <c r="AK141" s="284"/>
      <c r="AL141" s="284"/>
      <c r="AM141" s="284"/>
      <c r="AN141" s="284"/>
      <c r="AO141" s="284"/>
      <c r="AP141" s="285"/>
      <c r="AQ141" s="280" t="s">
        <v>54</v>
      </c>
    </row>
    <row r="142" spans="1:43" ht="25.5" x14ac:dyDescent="0.2">
      <c r="A142" s="278" t="s">
        <v>43</v>
      </c>
      <c r="B142" s="279" t="s">
        <v>347</v>
      </c>
      <c r="C142" s="279" t="s">
        <v>384</v>
      </c>
      <c r="D142" s="279" t="s">
        <v>329</v>
      </c>
      <c r="E142" s="280">
        <v>24</v>
      </c>
      <c r="F142" s="280" t="s">
        <v>48</v>
      </c>
      <c r="G142" s="280">
        <v>2024</v>
      </c>
      <c r="H142" s="280">
        <v>2024</v>
      </c>
      <c r="I142" s="280" t="s">
        <v>385</v>
      </c>
      <c r="J142" s="280" t="s">
        <v>47</v>
      </c>
      <c r="K142" s="280" t="s">
        <v>386</v>
      </c>
      <c r="L142" s="280" t="s">
        <v>48</v>
      </c>
      <c r="M142" s="279" t="s">
        <v>49</v>
      </c>
      <c r="N142" s="279" t="s">
        <v>50</v>
      </c>
      <c r="O142" s="280" t="s">
        <v>313</v>
      </c>
      <c r="P142" s="280">
        <v>1</v>
      </c>
      <c r="Q142" s="280" t="s">
        <v>48</v>
      </c>
      <c r="R142" s="280" t="s">
        <v>48</v>
      </c>
      <c r="S142" s="292">
        <v>400000</v>
      </c>
      <c r="T142" s="292">
        <v>295539.84999999998</v>
      </c>
      <c r="U142" s="279">
        <v>0</v>
      </c>
      <c r="V142" s="279">
        <v>0</v>
      </c>
      <c r="W142" s="282">
        <v>695539.85</v>
      </c>
      <c r="X142" s="283">
        <v>0.22</v>
      </c>
      <c r="Y142" s="280">
        <v>0</v>
      </c>
      <c r="Z142" s="279" t="s">
        <v>52</v>
      </c>
      <c r="AA142" s="280">
        <v>670501</v>
      </c>
      <c r="AB142" s="280" t="s">
        <v>53</v>
      </c>
      <c r="AC142" s="282">
        <v>0</v>
      </c>
      <c r="AD142" s="282">
        <v>0</v>
      </c>
      <c r="AE142" s="282">
        <v>0</v>
      </c>
      <c r="AF142" s="282">
        <v>0</v>
      </c>
      <c r="AG142" s="282">
        <v>0</v>
      </c>
      <c r="AH142" s="282">
        <v>695539.85</v>
      </c>
      <c r="AI142" s="282">
        <v>0</v>
      </c>
      <c r="AJ142" s="282">
        <v>0</v>
      </c>
      <c r="AK142" s="282">
        <v>0</v>
      </c>
      <c r="AL142" s="282">
        <v>0</v>
      </c>
      <c r="AM142" s="282">
        <v>0</v>
      </c>
      <c r="AN142" s="282">
        <v>0</v>
      </c>
      <c r="AO142" s="282">
        <v>0</v>
      </c>
      <c r="AP142" s="290" t="s">
        <v>351</v>
      </c>
      <c r="AQ142" s="280" t="s">
        <v>352</v>
      </c>
    </row>
    <row r="143" spans="1:43" ht="25.5" x14ac:dyDescent="0.2">
      <c r="A143" s="278" t="s">
        <v>43</v>
      </c>
      <c r="B143" s="279" t="s">
        <v>347</v>
      </c>
      <c r="C143" s="279" t="s">
        <v>387</v>
      </c>
      <c r="D143" s="279" t="s">
        <v>329</v>
      </c>
      <c r="E143" s="280">
        <v>24</v>
      </c>
      <c r="F143" s="280" t="s">
        <v>48</v>
      </c>
      <c r="G143" s="280">
        <v>2024</v>
      </c>
      <c r="H143" s="280">
        <v>2024</v>
      </c>
      <c r="I143" s="280" t="s">
        <v>388</v>
      </c>
      <c r="J143" s="280" t="s">
        <v>47</v>
      </c>
      <c r="K143" s="280" t="s">
        <v>389</v>
      </c>
      <c r="L143" s="280" t="s">
        <v>48</v>
      </c>
      <c r="M143" s="279" t="s">
        <v>49</v>
      </c>
      <c r="N143" s="279" t="s">
        <v>50</v>
      </c>
      <c r="O143" s="280" t="s">
        <v>313</v>
      </c>
      <c r="P143" s="280">
        <v>1</v>
      </c>
      <c r="Q143" s="280" t="s">
        <v>48</v>
      </c>
      <c r="R143" s="280" t="s">
        <v>48</v>
      </c>
      <c r="S143" s="292">
        <v>1000000</v>
      </c>
      <c r="T143" s="292">
        <v>671627.74</v>
      </c>
      <c r="U143" s="279">
        <v>0</v>
      </c>
      <c r="V143" s="279">
        <v>0</v>
      </c>
      <c r="W143" s="282">
        <v>1671627.74</v>
      </c>
      <c r="X143" s="283">
        <v>0.22</v>
      </c>
      <c r="Y143" s="280">
        <v>0</v>
      </c>
      <c r="Z143" s="279" t="s">
        <v>52</v>
      </c>
      <c r="AA143" s="280">
        <v>670501</v>
      </c>
      <c r="AB143" s="280" t="s">
        <v>53</v>
      </c>
      <c r="AC143" s="282">
        <v>0</v>
      </c>
      <c r="AD143" s="282">
        <v>0</v>
      </c>
      <c r="AE143" s="282">
        <v>0</v>
      </c>
      <c r="AF143" s="282">
        <v>0</v>
      </c>
      <c r="AG143" s="282">
        <v>1671627.74</v>
      </c>
      <c r="AH143" s="282">
        <v>0</v>
      </c>
      <c r="AI143" s="282">
        <v>0</v>
      </c>
      <c r="AJ143" s="282">
        <v>0</v>
      </c>
      <c r="AK143" s="282">
        <v>0</v>
      </c>
      <c r="AL143" s="282">
        <v>0</v>
      </c>
      <c r="AM143" s="282">
        <v>0</v>
      </c>
      <c r="AN143" s="282">
        <v>0</v>
      </c>
      <c r="AO143" s="282">
        <v>0</v>
      </c>
      <c r="AP143" s="290" t="s">
        <v>351</v>
      </c>
      <c r="AQ143" s="280" t="s">
        <v>352</v>
      </c>
    </row>
    <row r="144" spans="1:43" ht="25.5" x14ac:dyDescent="0.2">
      <c r="A144" s="278" t="s">
        <v>43</v>
      </c>
      <c r="B144" s="279" t="s">
        <v>347</v>
      </c>
      <c r="C144" s="279" t="s">
        <v>390</v>
      </c>
      <c r="D144" s="279" t="s">
        <v>329</v>
      </c>
      <c r="E144" s="280">
        <v>24</v>
      </c>
      <c r="F144" s="280" t="s">
        <v>48</v>
      </c>
      <c r="G144" s="280">
        <v>2024</v>
      </c>
      <c r="H144" s="280">
        <v>2024</v>
      </c>
      <c r="I144" s="280" t="s">
        <v>391</v>
      </c>
      <c r="J144" s="280" t="s">
        <v>47</v>
      </c>
      <c r="K144" s="280" t="s">
        <v>392</v>
      </c>
      <c r="L144" s="280" t="s">
        <v>48</v>
      </c>
      <c r="M144" s="279" t="s">
        <v>49</v>
      </c>
      <c r="N144" s="279" t="s">
        <v>50</v>
      </c>
      <c r="O144" s="280" t="s">
        <v>313</v>
      </c>
      <c r="P144" s="280">
        <v>1</v>
      </c>
      <c r="Q144" s="280" t="s">
        <v>48</v>
      </c>
      <c r="R144" s="280" t="s">
        <v>48</v>
      </c>
      <c r="S144" s="292">
        <v>2000000</v>
      </c>
      <c r="T144" s="292">
        <v>1892029.11</v>
      </c>
      <c r="U144" s="279">
        <v>0</v>
      </c>
      <c r="V144" s="279">
        <v>0</v>
      </c>
      <c r="W144" s="282">
        <v>3892029.11</v>
      </c>
      <c r="X144" s="283">
        <v>0.22</v>
      </c>
      <c r="Y144" s="280">
        <v>0</v>
      </c>
      <c r="Z144" s="279" t="s">
        <v>52</v>
      </c>
      <c r="AA144" s="280">
        <v>670501</v>
      </c>
      <c r="AB144" s="280" t="s">
        <v>53</v>
      </c>
      <c r="AC144" s="282">
        <v>0</v>
      </c>
      <c r="AD144" s="282">
        <v>0</v>
      </c>
      <c r="AE144" s="282">
        <v>3892029.11</v>
      </c>
      <c r="AF144" s="282">
        <v>0</v>
      </c>
      <c r="AG144" s="282">
        <v>0</v>
      </c>
      <c r="AH144" s="282">
        <v>0</v>
      </c>
      <c r="AI144" s="282">
        <v>0</v>
      </c>
      <c r="AJ144" s="282">
        <v>0</v>
      </c>
      <c r="AK144" s="282">
        <v>0</v>
      </c>
      <c r="AL144" s="282">
        <v>0</v>
      </c>
      <c r="AM144" s="282">
        <v>0</v>
      </c>
      <c r="AN144" s="282">
        <v>0</v>
      </c>
      <c r="AO144" s="282">
        <v>0</v>
      </c>
      <c r="AP144" s="290" t="s">
        <v>351</v>
      </c>
      <c r="AQ144" s="280" t="s">
        <v>352</v>
      </c>
    </row>
    <row r="145" spans="1:43" ht="38.25" x14ac:dyDescent="0.2">
      <c r="A145" s="278" t="s">
        <v>43</v>
      </c>
      <c r="B145" s="279" t="s">
        <v>157</v>
      </c>
      <c r="C145" s="279" t="s">
        <v>393</v>
      </c>
      <c r="D145" s="279" t="s">
        <v>394</v>
      </c>
      <c r="E145" s="280">
        <v>9</v>
      </c>
      <c r="F145" s="280" t="s">
        <v>47</v>
      </c>
      <c r="G145" s="280">
        <v>2024</v>
      </c>
      <c r="H145" s="280">
        <v>2024</v>
      </c>
      <c r="I145" s="280">
        <v>0</v>
      </c>
      <c r="J145" s="280" t="s">
        <v>47</v>
      </c>
      <c r="K145" s="281"/>
      <c r="L145" s="280" t="s">
        <v>47</v>
      </c>
      <c r="M145" s="279" t="s">
        <v>49</v>
      </c>
      <c r="N145" s="279" t="s">
        <v>50</v>
      </c>
      <c r="O145" s="280" t="s">
        <v>161</v>
      </c>
      <c r="P145" s="280">
        <v>1</v>
      </c>
      <c r="Q145" s="280" t="s">
        <v>47</v>
      </c>
      <c r="R145" s="280" t="s">
        <v>48</v>
      </c>
      <c r="S145" s="289">
        <v>796220.8</v>
      </c>
      <c r="T145" s="279">
        <v>0</v>
      </c>
      <c r="U145" s="279">
        <v>0</v>
      </c>
      <c r="V145" s="279">
        <v>0</v>
      </c>
      <c r="W145" s="282">
        <v>796220.8</v>
      </c>
      <c r="X145" s="283">
        <v>0.22</v>
      </c>
      <c r="Y145" s="280">
        <v>0</v>
      </c>
      <c r="Z145" s="279" t="s">
        <v>52</v>
      </c>
      <c r="AA145" s="280">
        <v>670501</v>
      </c>
      <c r="AB145" s="280" t="s">
        <v>53</v>
      </c>
      <c r="AC145" s="282">
        <v>115475.46</v>
      </c>
      <c r="AD145" s="282">
        <v>98132.75</v>
      </c>
      <c r="AE145" s="282">
        <v>157940.73000000001</v>
      </c>
      <c r="AF145" s="282">
        <v>68904.05</v>
      </c>
      <c r="AG145" s="282">
        <v>148879.17000000001</v>
      </c>
      <c r="AH145" s="282">
        <v>88691.71</v>
      </c>
      <c r="AI145" s="282">
        <v>118196.93</v>
      </c>
      <c r="AJ145" s="282">
        <v>0</v>
      </c>
      <c r="AK145" s="282">
        <v>0</v>
      </c>
      <c r="AL145" s="282">
        <v>0</v>
      </c>
      <c r="AM145" s="282">
        <v>0</v>
      </c>
      <c r="AN145" s="282">
        <v>0</v>
      </c>
      <c r="AO145" s="282">
        <v>0</v>
      </c>
      <c r="AP145" s="285"/>
      <c r="AQ145" s="280" t="s">
        <v>54</v>
      </c>
    </row>
    <row r="146" spans="1:43" ht="25.5" x14ac:dyDescent="0.2">
      <c r="A146" s="278" t="s">
        <v>43</v>
      </c>
      <c r="B146" s="279" t="s">
        <v>347</v>
      </c>
      <c r="C146" s="279" t="s">
        <v>395</v>
      </c>
      <c r="D146" s="279" t="s">
        <v>329</v>
      </c>
      <c r="E146" s="280">
        <v>24</v>
      </c>
      <c r="F146" s="280" t="s">
        <v>48</v>
      </c>
      <c r="G146" s="280">
        <v>2024</v>
      </c>
      <c r="H146" s="280">
        <v>2024</v>
      </c>
      <c r="I146" s="280" t="s">
        <v>396</v>
      </c>
      <c r="J146" s="280" t="s">
        <v>47</v>
      </c>
      <c r="K146" s="280" t="s">
        <v>397</v>
      </c>
      <c r="L146" s="280" t="s">
        <v>48</v>
      </c>
      <c r="M146" s="279" t="s">
        <v>49</v>
      </c>
      <c r="N146" s="279" t="s">
        <v>50</v>
      </c>
      <c r="O146" s="280" t="s">
        <v>313</v>
      </c>
      <c r="P146" s="280">
        <v>1</v>
      </c>
      <c r="Q146" s="280" t="s">
        <v>48</v>
      </c>
      <c r="R146" s="280" t="s">
        <v>48</v>
      </c>
      <c r="S146" s="292">
        <v>500000</v>
      </c>
      <c r="T146" s="292">
        <v>329871.93</v>
      </c>
      <c r="U146" s="279">
        <v>0</v>
      </c>
      <c r="V146" s="279">
        <v>0</v>
      </c>
      <c r="W146" s="282">
        <v>829871.93</v>
      </c>
      <c r="X146" s="283">
        <v>0.22</v>
      </c>
      <c r="Y146" s="280">
        <v>0</v>
      </c>
      <c r="Z146" s="279" t="s">
        <v>52</v>
      </c>
      <c r="AA146" s="280">
        <v>670501</v>
      </c>
      <c r="AB146" s="280" t="s">
        <v>53</v>
      </c>
      <c r="AC146" s="282">
        <v>0</v>
      </c>
      <c r="AD146" s="282">
        <v>829871.93</v>
      </c>
      <c r="AE146" s="282">
        <v>0</v>
      </c>
      <c r="AF146" s="282">
        <v>0</v>
      </c>
      <c r="AG146" s="282">
        <v>0</v>
      </c>
      <c r="AH146" s="282">
        <v>0</v>
      </c>
      <c r="AI146" s="282">
        <v>0</v>
      </c>
      <c r="AJ146" s="282">
        <v>0</v>
      </c>
      <c r="AK146" s="282">
        <v>0</v>
      </c>
      <c r="AL146" s="282">
        <v>0</v>
      </c>
      <c r="AM146" s="282">
        <v>0</v>
      </c>
      <c r="AN146" s="282">
        <v>0</v>
      </c>
      <c r="AO146" s="282">
        <v>0</v>
      </c>
      <c r="AP146" s="290" t="s">
        <v>351</v>
      </c>
      <c r="AQ146" s="280" t="s">
        <v>352</v>
      </c>
    </row>
    <row r="147" spans="1:43" ht="38.25" x14ac:dyDescent="0.2">
      <c r="A147" s="278" t="s">
        <v>43</v>
      </c>
      <c r="B147" s="279" t="s">
        <v>157</v>
      </c>
      <c r="C147" s="279" t="s">
        <v>398</v>
      </c>
      <c r="D147" s="279" t="s">
        <v>394</v>
      </c>
      <c r="E147" s="280">
        <v>24</v>
      </c>
      <c r="F147" s="280" t="s">
        <v>48</v>
      </c>
      <c r="G147" s="280">
        <v>2024</v>
      </c>
      <c r="H147" s="280">
        <v>2024</v>
      </c>
      <c r="I147" s="280">
        <v>0</v>
      </c>
      <c r="J147" s="280" t="s">
        <v>48</v>
      </c>
      <c r="K147" s="281"/>
      <c r="L147" s="280" t="s">
        <v>47</v>
      </c>
      <c r="M147" s="279" t="s">
        <v>49</v>
      </c>
      <c r="N147" s="279" t="s">
        <v>50</v>
      </c>
      <c r="O147" s="280" t="s">
        <v>161</v>
      </c>
      <c r="P147" s="280">
        <v>1</v>
      </c>
      <c r="Q147" s="280" t="s">
        <v>47</v>
      </c>
      <c r="R147" s="280" t="s">
        <v>48</v>
      </c>
      <c r="S147" s="289">
        <v>1028331</v>
      </c>
      <c r="T147" s="289">
        <v>1015671</v>
      </c>
      <c r="U147" s="279">
        <v>0</v>
      </c>
      <c r="V147" s="289">
        <v>2687245.2</v>
      </c>
      <c r="W147" s="282">
        <v>4731247.2</v>
      </c>
      <c r="X147" s="283">
        <v>0.22</v>
      </c>
      <c r="Y147" s="280">
        <v>0</v>
      </c>
      <c r="Z147" s="279" t="s">
        <v>52</v>
      </c>
      <c r="AA147" s="280">
        <v>670501</v>
      </c>
      <c r="AB147" s="280" t="s">
        <v>53</v>
      </c>
      <c r="AC147" s="282">
        <v>149138.26999999999</v>
      </c>
      <c r="AD147" s="282">
        <v>126739.91</v>
      </c>
      <c r="AE147" s="282">
        <v>203982.8</v>
      </c>
      <c r="AF147" s="282">
        <v>88990.61</v>
      </c>
      <c r="AG147" s="282">
        <v>192279.66</v>
      </c>
      <c r="AH147" s="282">
        <v>114546.66</v>
      </c>
      <c r="AI147" s="282">
        <v>152653.09</v>
      </c>
      <c r="AJ147" s="282">
        <v>0</v>
      </c>
      <c r="AK147" s="282">
        <v>0</v>
      </c>
      <c r="AL147" s="282">
        <v>0</v>
      </c>
      <c r="AM147" s="282">
        <v>0</v>
      </c>
      <c r="AN147" s="282">
        <v>0</v>
      </c>
      <c r="AO147" s="282">
        <v>0</v>
      </c>
      <c r="AP147" s="285"/>
      <c r="AQ147" s="280" t="s">
        <v>54</v>
      </c>
    </row>
    <row r="148" spans="1:43" ht="25.5" x14ac:dyDescent="0.2">
      <c r="A148" s="278" t="s">
        <v>43</v>
      </c>
      <c r="B148" s="279" t="s">
        <v>157</v>
      </c>
      <c r="C148" s="279" t="s">
        <v>399</v>
      </c>
      <c r="D148" s="279" t="s">
        <v>394</v>
      </c>
      <c r="E148" s="280">
        <v>60</v>
      </c>
      <c r="F148" s="280" t="s">
        <v>48</v>
      </c>
      <c r="G148" s="280">
        <v>2024</v>
      </c>
      <c r="H148" s="280">
        <v>2024</v>
      </c>
      <c r="I148" s="280">
        <v>0</v>
      </c>
      <c r="J148" s="280" t="s">
        <v>48</v>
      </c>
      <c r="K148" s="281"/>
      <c r="L148" s="280" t="s">
        <v>47</v>
      </c>
      <c r="M148" s="279" t="s">
        <v>49</v>
      </c>
      <c r="N148" s="279" t="s">
        <v>50</v>
      </c>
      <c r="O148" s="280" t="s">
        <v>400</v>
      </c>
      <c r="P148" s="280">
        <v>1</v>
      </c>
      <c r="Q148" s="280" t="s">
        <v>47</v>
      </c>
      <c r="R148" s="280" t="s">
        <v>48</v>
      </c>
      <c r="S148" s="289">
        <v>96024.4</v>
      </c>
      <c r="T148" s="289">
        <v>83774.399999999994</v>
      </c>
      <c r="U148" s="289">
        <v>83774.399999999994</v>
      </c>
      <c r="V148" s="289">
        <v>833961.6</v>
      </c>
      <c r="W148" s="282">
        <v>1097534.8</v>
      </c>
      <c r="X148" s="283">
        <v>0.22</v>
      </c>
      <c r="Y148" s="280">
        <v>0</v>
      </c>
      <c r="Z148" s="279" t="s">
        <v>52</v>
      </c>
      <c r="AA148" s="280">
        <v>670501</v>
      </c>
      <c r="AB148" s="280" t="s">
        <v>53</v>
      </c>
      <c r="AC148" s="282">
        <v>15672.98</v>
      </c>
      <c r="AD148" s="282">
        <v>6940.26</v>
      </c>
      <c r="AE148" s="282">
        <v>7128.06</v>
      </c>
      <c r="AF148" s="282">
        <v>4592.76</v>
      </c>
      <c r="AG148" s="282">
        <v>7472.36</v>
      </c>
      <c r="AH148" s="282">
        <v>5030.96</v>
      </c>
      <c r="AI148" s="282">
        <v>10320.67</v>
      </c>
      <c r="AJ148" s="282">
        <v>38866.339999999997</v>
      </c>
      <c r="AK148" s="282">
        <v>0</v>
      </c>
      <c r="AL148" s="282">
        <v>0</v>
      </c>
      <c r="AM148" s="282">
        <v>0</v>
      </c>
      <c r="AN148" s="282">
        <v>0</v>
      </c>
      <c r="AO148" s="282">
        <v>0</v>
      </c>
      <c r="AP148" s="290">
        <v>0</v>
      </c>
      <c r="AQ148" s="280" t="s">
        <v>54</v>
      </c>
    </row>
    <row r="149" spans="1:43" ht="25.5" x14ac:dyDescent="0.2">
      <c r="A149" s="278" t="s">
        <v>43</v>
      </c>
      <c r="B149" s="279" t="s">
        <v>157</v>
      </c>
      <c r="C149" s="279" t="s">
        <v>401</v>
      </c>
      <c r="D149" s="279" t="s">
        <v>394</v>
      </c>
      <c r="E149" s="280">
        <v>36</v>
      </c>
      <c r="F149" s="280" t="s">
        <v>48</v>
      </c>
      <c r="G149" s="280">
        <v>2024</v>
      </c>
      <c r="H149" s="280">
        <v>2024</v>
      </c>
      <c r="I149" s="280">
        <v>0</v>
      </c>
      <c r="J149" s="280" t="s">
        <v>48</v>
      </c>
      <c r="K149" s="281"/>
      <c r="L149" s="280" t="s">
        <v>47</v>
      </c>
      <c r="M149" s="279" t="s">
        <v>49</v>
      </c>
      <c r="N149" s="279" t="s">
        <v>50</v>
      </c>
      <c r="O149" s="280" t="s">
        <v>161</v>
      </c>
      <c r="P149" s="280">
        <v>1</v>
      </c>
      <c r="Q149" s="280" t="s">
        <v>47</v>
      </c>
      <c r="R149" s="280" t="s">
        <v>48</v>
      </c>
      <c r="S149" s="289">
        <v>1200835</v>
      </c>
      <c r="T149" s="289">
        <v>1187975</v>
      </c>
      <c r="U149" s="289">
        <v>1883375</v>
      </c>
      <c r="V149" s="279">
        <v>0</v>
      </c>
      <c r="W149" s="282">
        <v>4272185</v>
      </c>
      <c r="X149" s="283">
        <v>0.22</v>
      </c>
      <c r="Y149" s="280">
        <v>0</v>
      </c>
      <c r="Z149" s="279" t="s">
        <v>52</v>
      </c>
      <c r="AA149" s="280">
        <v>670501</v>
      </c>
      <c r="AB149" s="280" t="s">
        <v>53</v>
      </c>
      <c r="AC149" s="282">
        <v>0</v>
      </c>
      <c r="AD149" s="282">
        <v>0</v>
      </c>
      <c r="AE149" s="282">
        <v>0</v>
      </c>
      <c r="AF149" s="282">
        <v>0</v>
      </c>
      <c r="AG149" s="282">
        <v>0</v>
      </c>
      <c r="AH149" s="282">
        <v>0</v>
      </c>
      <c r="AI149" s="282">
        <v>0</v>
      </c>
      <c r="AJ149" s="282">
        <v>1200835</v>
      </c>
      <c r="AK149" s="282">
        <v>0</v>
      </c>
      <c r="AL149" s="282">
        <v>0</v>
      </c>
      <c r="AM149" s="282">
        <v>0</v>
      </c>
      <c r="AN149" s="282">
        <v>0</v>
      </c>
      <c r="AO149" s="282">
        <v>0</v>
      </c>
      <c r="AP149" s="285"/>
      <c r="AQ149" s="280" t="s">
        <v>54</v>
      </c>
    </row>
    <row r="150" spans="1:43" ht="25.5" x14ac:dyDescent="0.2">
      <c r="A150" s="278" t="s">
        <v>43</v>
      </c>
      <c r="B150" s="279" t="s">
        <v>157</v>
      </c>
      <c r="C150" s="279" t="s">
        <v>402</v>
      </c>
      <c r="D150" s="279" t="s">
        <v>394</v>
      </c>
      <c r="E150" s="280">
        <v>36</v>
      </c>
      <c r="F150" s="280" t="s">
        <v>48</v>
      </c>
      <c r="G150" s="280">
        <v>2024</v>
      </c>
      <c r="H150" s="280">
        <v>2024</v>
      </c>
      <c r="I150" s="280">
        <v>0</v>
      </c>
      <c r="J150" s="280" t="s">
        <v>48</v>
      </c>
      <c r="K150" s="281"/>
      <c r="L150" s="280" t="s">
        <v>47</v>
      </c>
      <c r="M150" s="279" t="s">
        <v>49</v>
      </c>
      <c r="N150" s="279" t="s">
        <v>50</v>
      </c>
      <c r="O150" s="280" t="s">
        <v>161</v>
      </c>
      <c r="P150" s="280">
        <v>2</v>
      </c>
      <c r="Q150" s="280" t="s">
        <v>47</v>
      </c>
      <c r="R150" s="280" t="s">
        <v>48</v>
      </c>
      <c r="S150" s="289">
        <v>869477.51</v>
      </c>
      <c r="T150" s="289">
        <v>856617.51</v>
      </c>
      <c r="U150" s="289">
        <v>1358052.15</v>
      </c>
      <c r="V150" s="279">
        <v>0</v>
      </c>
      <c r="W150" s="282">
        <v>3084147.17</v>
      </c>
      <c r="X150" s="283">
        <v>0.22</v>
      </c>
      <c r="Y150" s="280">
        <v>0</v>
      </c>
      <c r="Z150" s="279" t="s">
        <v>52</v>
      </c>
      <c r="AA150" s="280">
        <v>670501</v>
      </c>
      <c r="AB150" s="280" t="s">
        <v>53</v>
      </c>
      <c r="AC150" s="282">
        <v>0</v>
      </c>
      <c r="AD150" s="282">
        <v>0</v>
      </c>
      <c r="AE150" s="282">
        <v>0</v>
      </c>
      <c r="AF150" s="282">
        <v>0</v>
      </c>
      <c r="AG150" s="282">
        <v>0</v>
      </c>
      <c r="AH150" s="282">
        <v>0</v>
      </c>
      <c r="AI150" s="282">
        <v>0</v>
      </c>
      <c r="AJ150" s="282">
        <v>869477.51</v>
      </c>
      <c r="AK150" s="282">
        <v>0</v>
      </c>
      <c r="AL150" s="282">
        <v>0</v>
      </c>
      <c r="AM150" s="282">
        <v>0</v>
      </c>
      <c r="AN150" s="282">
        <v>0</v>
      </c>
      <c r="AO150" s="282">
        <v>0</v>
      </c>
      <c r="AP150" s="285"/>
      <c r="AQ150" s="280" t="s">
        <v>54</v>
      </c>
    </row>
    <row r="151" spans="1:43" ht="25.5" x14ac:dyDescent="0.2">
      <c r="A151" s="278" t="s">
        <v>43</v>
      </c>
      <c r="B151" s="279" t="s">
        <v>157</v>
      </c>
      <c r="C151" s="279" t="s">
        <v>403</v>
      </c>
      <c r="D151" s="279" t="s">
        <v>394</v>
      </c>
      <c r="E151" s="280">
        <v>48</v>
      </c>
      <c r="F151" s="280" t="s">
        <v>48</v>
      </c>
      <c r="G151" s="280">
        <v>2024</v>
      </c>
      <c r="H151" s="280">
        <v>2024</v>
      </c>
      <c r="I151" s="280">
        <v>0</v>
      </c>
      <c r="J151" s="280" t="s">
        <v>48</v>
      </c>
      <c r="K151" s="281"/>
      <c r="L151" s="280" t="s">
        <v>47</v>
      </c>
      <c r="M151" s="279" t="s">
        <v>49</v>
      </c>
      <c r="N151" s="279" t="s">
        <v>50</v>
      </c>
      <c r="O151" s="280" t="s">
        <v>161</v>
      </c>
      <c r="P151" s="280">
        <v>1</v>
      </c>
      <c r="Q151" s="280" t="s">
        <v>47</v>
      </c>
      <c r="R151" s="280" t="s">
        <v>48</v>
      </c>
      <c r="S151" s="292">
        <v>1668730</v>
      </c>
      <c r="T151" s="292">
        <v>1655850</v>
      </c>
      <c r="U151" s="292">
        <v>1655850</v>
      </c>
      <c r="V151" s="292">
        <v>5936830</v>
      </c>
      <c r="W151" s="282">
        <v>10917260</v>
      </c>
      <c r="X151" s="283">
        <v>0.22</v>
      </c>
      <c r="Y151" s="280">
        <v>0</v>
      </c>
      <c r="Z151" s="279" t="s">
        <v>52</v>
      </c>
      <c r="AA151" s="280">
        <v>670501</v>
      </c>
      <c r="AB151" s="280" t="s">
        <v>53</v>
      </c>
      <c r="AC151" s="282">
        <v>208591.25</v>
      </c>
      <c r="AD151" s="282">
        <v>208591.25</v>
      </c>
      <c r="AE151" s="282">
        <v>208591.25</v>
      </c>
      <c r="AF151" s="282">
        <v>208591.25</v>
      </c>
      <c r="AG151" s="282">
        <v>208591.25</v>
      </c>
      <c r="AH151" s="282">
        <v>208591.25</v>
      </c>
      <c r="AI151" s="282">
        <v>208591.25</v>
      </c>
      <c r="AJ151" s="282">
        <v>208591.25</v>
      </c>
      <c r="AK151" s="282">
        <v>0</v>
      </c>
      <c r="AL151" s="282">
        <v>0</v>
      </c>
      <c r="AM151" s="282">
        <v>0</v>
      </c>
      <c r="AN151" s="282">
        <v>0</v>
      </c>
      <c r="AO151" s="282">
        <v>0</v>
      </c>
      <c r="AP151" s="290">
        <v>0</v>
      </c>
      <c r="AQ151" s="280" t="s">
        <v>54</v>
      </c>
    </row>
    <row r="152" spans="1:43" ht="25.5" x14ac:dyDescent="0.2">
      <c r="A152" s="278" t="s">
        <v>43</v>
      </c>
      <c r="B152" s="279" t="s">
        <v>347</v>
      </c>
      <c r="C152" s="279" t="s">
        <v>404</v>
      </c>
      <c r="D152" s="279" t="s">
        <v>329</v>
      </c>
      <c r="E152" s="280">
        <v>36</v>
      </c>
      <c r="F152" s="280" t="s">
        <v>48</v>
      </c>
      <c r="G152" s="280">
        <v>2024</v>
      </c>
      <c r="H152" s="280">
        <v>2024</v>
      </c>
      <c r="I152" s="280">
        <v>0</v>
      </c>
      <c r="J152" s="280" t="s">
        <v>47</v>
      </c>
      <c r="K152" s="280" t="s">
        <v>405</v>
      </c>
      <c r="L152" s="280" t="s">
        <v>48</v>
      </c>
      <c r="M152" s="279" t="s">
        <v>49</v>
      </c>
      <c r="N152" s="279" t="s">
        <v>50</v>
      </c>
      <c r="O152" s="280" t="s">
        <v>406</v>
      </c>
      <c r="P152" s="280">
        <v>1</v>
      </c>
      <c r="Q152" s="280" t="s">
        <v>48</v>
      </c>
      <c r="R152" s="280" t="s">
        <v>48</v>
      </c>
      <c r="S152" s="292">
        <v>550000</v>
      </c>
      <c r="T152" s="292">
        <v>500000</v>
      </c>
      <c r="U152" s="292">
        <v>500000</v>
      </c>
      <c r="V152" s="279">
        <v>0</v>
      </c>
      <c r="W152" s="282">
        <v>1550000</v>
      </c>
      <c r="X152" s="283">
        <v>0.22</v>
      </c>
      <c r="Y152" s="280">
        <v>0</v>
      </c>
      <c r="Z152" s="279" t="s">
        <v>52</v>
      </c>
      <c r="AA152" s="280">
        <v>670501</v>
      </c>
      <c r="AB152" s="280" t="s">
        <v>53</v>
      </c>
      <c r="AC152" s="282">
        <v>200000</v>
      </c>
      <c r="AD152" s="282">
        <v>200000</v>
      </c>
      <c r="AE152" s="282">
        <v>200000</v>
      </c>
      <c r="AF152" s="282">
        <v>100000</v>
      </c>
      <c r="AG152" s="282">
        <v>200000</v>
      </c>
      <c r="AH152" s="282">
        <v>100000</v>
      </c>
      <c r="AI152" s="282">
        <v>200000</v>
      </c>
      <c r="AJ152" s="282">
        <v>300000</v>
      </c>
      <c r="AK152" s="282">
        <v>50000</v>
      </c>
      <c r="AL152" s="282">
        <v>0</v>
      </c>
      <c r="AM152" s="282">
        <v>0</v>
      </c>
      <c r="AN152" s="282">
        <v>0</v>
      </c>
      <c r="AO152" s="282">
        <v>0</v>
      </c>
      <c r="AP152" s="285"/>
      <c r="AQ152" s="280" t="s">
        <v>352</v>
      </c>
    </row>
    <row r="153" spans="1:43" ht="25.5" x14ac:dyDescent="0.2">
      <c r="A153" s="278" t="s">
        <v>43</v>
      </c>
      <c r="B153" s="279" t="s">
        <v>347</v>
      </c>
      <c r="C153" s="279" t="s">
        <v>407</v>
      </c>
      <c r="D153" s="279" t="s">
        <v>329</v>
      </c>
      <c r="E153" s="280">
        <v>60</v>
      </c>
      <c r="F153" s="280" t="s">
        <v>48</v>
      </c>
      <c r="G153" s="280">
        <v>2024</v>
      </c>
      <c r="H153" s="280">
        <v>2024</v>
      </c>
      <c r="I153" s="280">
        <v>0</v>
      </c>
      <c r="J153" s="280" t="s">
        <v>47</v>
      </c>
      <c r="K153" s="280" t="s">
        <v>408</v>
      </c>
      <c r="L153" s="280" t="s">
        <v>48</v>
      </c>
      <c r="M153" s="279" t="s">
        <v>49</v>
      </c>
      <c r="N153" s="279" t="s">
        <v>175</v>
      </c>
      <c r="O153" s="280" t="s">
        <v>406</v>
      </c>
      <c r="P153" s="280">
        <v>1</v>
      </c>
      <c r="Q153" s="280" t="s">
        <v>48</v>
      </c>
      <c r="R153" s="280" t="s">
        <v>48</v>
      </c>
      <c r="S153" s="292">
        <v>1000000</v>
      </c>
      <c r="T153" s="292">
        <v>1000000</v>
      </c>
      <c r="U153" s="292">
        <v>1000000</v>
      </c>
      <c r="V153" s="292">
        <v>4000000</v>
      </c>
      <c r="W153" s="282">
        <v>7000000</v>
      </c>
      <c r="X153" s="283">
        <v>0.22</v>
      </c>
      <c r="Y153" s="280">
        <v>0</v>
      </c>
      <c r="Z153" s="279" t="s">
        <v>52</v>
      </c>
      <c r="AA153" s="280">
        <v>670501</v>
      </c>
      <c r="AB153" s="280" t="s">
        <v>53</v>
      </c>
      <c r="AC153" s="282">
        <v>800000</v>
      </c>
      <c r="AD153" s="282">
        <v>800000</v>
      </c>
      <c r="AE153" s="282">
        <v>800000</v>
      </c>
      <c r="AF153" s="282">
        <v>800000</v>
      </c>
      <c r="AG153" s="282">
        <v>800000</v>
      </c>
      <c r="AH153" s="282">
        <v>800000</v>
      </c>
      <c r="AI153" s="282">
        <v>800000</v>
      </c>
      <c r="AJ153" s="282">
        <v>800000</v>
      </c>
      <c r="AK153" s="282">
        <v>400000</v>
      </c>
      <c r="AL153" s="282">
        <v>0</v>
      </c>
      <c r="AM153" s="282">
        <v>0</v>
      </c>
      <c r="AN153" s="282">
        <v>0</v>
      </c>
      <c r="AO153" s="282">
        <v>0</v>
      </c>
      <c r="AP153" s="285"/>
      <c r="AQ153" s="280" t="s">
        <v>352</v>
      </c>
    </row>
    <row r="154" spans="1:43" ht="25.5" x14ac:dyDescent="0.2">
      <c r="A154" s="278" t="s">
        <v>43</v>
      </c>
      <c r="B154" s="279" t="s">
        <v>157</v>
      </c>
      <c r="C154" s="279" t="s">
        <v>409</v>
      </c>
      <c r="D154" s="279" t="s">
        <v>410</v>
      </c>
      <c r="E154" s="280">
        <v>72</v>
      </c>
      <c r="F154" s="280" t="s">
        <v>47</v>
      </c>
      <c r="G154" s="280">
        <v>2024</v>
      </c>
      <c r="H154" s="280">
        <v>2024</v>
      </c>
      <c r="I154" s="280">
        <v>0</v>
      </c>
      <c r="J154" s="280" t="s">
        <v>48</v>
      </c>
      <c r="K154" s="281"/>
      <c r="L154" s="280" t="s">
        <v>48</v>
      </c>
      <c r="M154" s="279" t="s">
        <v>49</v>
      </c>
      <c r="N154" s="279" t="s">
        <v>175</v>
      </c>
      <c r="O154" s="280" t="s">
        <v>411</v>
      </c>
      <c r="P154" s="280">
        <v>1</v>
      </c>
      <c r="Q154" s="280" t="s">
        <v>47</v>
      </c>
      <c r="R154" s="280" t="s">
        <v>47</v>
      </c>
      <c r="S154" s="279">
        <v>1000000</v>
      </c>
      <c r="T154" s="279">
        <v>1000000</v>
      </c>
      <c r="U154" s="279">
        <v>1000000</v>
      </c>
      <c r="V154" s="279">
        <v>3000000</v>
      </c>
      <c r="W154" s="282">
        <v>6000000</v>
      </c>
      <c r="X154" s="283">
        <v>0.22</v>
      </c>
      <c r="Y154" s="280">
        <v>0</v>
      </c>
      <c r="Z154" s="279" t="s">
        <v>52</v>
      </c>
      <c r="AA154" s="280">
        <v>670501</v>
      </c>
      <c r="AB154" s="280" t="s">
        <v>53</v>
      </c>
      <c r="AC154" s="284"/>
      <c r="AD154" s="284"/>
      <c r="AE154" s="284"/>
      <c r="AF154" s="284"/>
      <c r="AG154" s="284"/>
      <c r="AH154" s="284"/>
      <c r="AI154" s="284"/>
      <c r="AJ154" s="284"/>
      <c r="AK154" s="284"/>
      <c r="AL154" s="284"/>
      <c r="AM154" s="284"/>
      <c r="AN154" s="284"/>
      <c r="AO154" s="284"/>
      <c r="AP154" s="285"/>
      <c r="AQ154" s="280" t="s">
        <v>54</v>
      </c>
    </row>
    <row r="155" spans="1:43" ht="25.5" x14ac:dyDescent="0.2">
      <c r="A155" s="278" t="s">
        <v>43</v>
      </c>
      <c r="B155" s="279" t="s">
        <v>347</v>
      </c>
      <c r="C155" s="279" t="s">
        <v>412</v>
      </c>
      <c r="D155" s="279" t="s">
        <v>329</v>
      </c>
      <c r="E155" s="280">
        <v>60</v>
      </c>
      <c r="F155" s="280" t="s">
        <v>48</v>
      </c>
      <c r="G155" s="280">
        <v>2024</v>
      </c>
      <c r="H155" s="280">
        <v>2024</v>
      </c>
      <c r="I155" s="280">
        <v>0</v>
      </c>
      <c r="J155" s="280" t="s">
        <v>307</v>
      </c>
      <c r="K155" s="281"/>
      <c r="L155" s="280" t="s">
        <v>48</v>
      </c>
      <c r="M155" s="279" t="s">
        <v>49</v>
      </c>
      <c r="N155" s="279" t="s">
        <v>50</v>
      </c>
      <c r="O155" s="280" t="s">
        <v>413</v>
      </c>
      <c r="P155" s="280">
        <v>1</v>
      </c>
      <c r="Q155" s="280" t="s">
        <v>47</v>
      </c>
      <c r="R155" s="280" t="s">
        <v>47</v>
      </c>
      <c r="S155" s="292">
        <v>4000000</v>
      </c>
      <c r="T155" s="292">
        <v>4000000</v>
      </c>
      <c r="U155" s="292">
        <v>4000000</v>
      </c>
      <c r="V155" s="292">
        <v>2724180.76</v>
      </c>
      <c r="W155" s="282">
        <v>14724180.76</v>
      </c>
      <c r="X155" s="283">
        <v>0.22</v>
      </c>
      <c r="Y155" s="280">
        <v>0</v>
      </c>
      <c r="Z155" s="279" t="s">
        <v>52</v>
      </c>
      <c r="AA155" s="280">
        <v>670501</v>
      </c>
      <c r="AB155" s="280" t="s">
        <v>53</v>
      </c>
      <c r="AC155" s="282" t="s">
        <v>414</v>
      </c>
      <c r="AD155" s="282" t="s">
        <v>415</v>
      </c>
      <c r="AE155" s="282" t="s">
        <v>415</v>
      </c>
      <c r="AF155" s="282">
        <v>500000</v>
      </c>
      <c r="AG155" s="282" t="s">
        <v>415</v>
      </c>
      <c r="AH155" s="282">
        <v>500000</v>
      </c>
      <c r="AI155" s="282" t="s">
        <v>415</v>
      </c>
      <c r="AJ155" s="282" t="s">
        <v>416</v>
      </c>
      <c r="AK155" s="282">
        <v>724180.76</v>
      </c>
      <c r="AL155" s="284"/>
      <c r="AM155" s="284"/>
      <c r="AN155" s="284"/>
      <c r="AO155" s="284"/>
      <c r="AP155" s="290" t="s">
        <v>417</v>
      </c>
      <c r="AQ155" s="280" t="s">
        <v>352</v>
      </c>
    </row>
    <row r="156" spans="1:43" ht="25.5" x14ac:dyDescent="0.2">
      <c r="A156" s="278" t="s">
        <v>43</v>
      </c>
      <c r="B156" s="279" t="s">
        <v>157</v>
      </c>
      <c r="C156" s="279" t="s">
        <v>418</v>
      </c>
      <c r="D156" s="279" t="s">
        <v>419</v>
      </c>
      <c r="E156" s="280">
        <v>12</v>
      </c>
      <c r="F156" s="280" t="s">
        <v>47</v>
      </c>
      <c r="G156" s="280">
        <v>2024</v>
      </c>
      <c r="H156" s="280">
        <v>2024</v>
      </c>
      <c r="I156" s="280">
        <v>0</v>
      </c>
      <c r="J156" s="280" t="s">
        <v>48</v>
      </c>
      <c r="K156" s="281"/>
      <c r="L156" s="280" t="s">
        <v>48</v>
      </c>
      <c r="M156" s="279" t="s">
        <v>49</v>
      </c>
      <c r="N156" s="279" t="s">
        <v>50</v>
      </c>
      <c r="O156" s="280" t="s">
        <v>420</v>
      </c>
      <c r="P156" s="280">
        <v>1</v>
      </c>
      <c r="Q156" s="280" t="s">
        <v>48</v>
      </c>
      <c r="R156" s="280" t="s">
        <v>48</v>
      </c>
      <c r="S156" s="279">
        <v>322000</v>
      </c>
      <c r="T156" s="279">
        <v>0</v>
      </c>
      <c r="U156" s="279">
        <v>0</v>
      </c>
      <c r="V156" s="279">
        <v>0</v>
      </c>
      <c r="W156" s="282">
        <v>322000</v>
      </c>
      <c r="X156" s="283">
        <v>0.04</v>
      </c>
      <c r="Y156" s="280">
        <v>0</v>
      </c>
      <c r="Z156" s="279" t="s">
        <v>52</v>
      </c>
      <c r="AA156" s="280">
        <v>226120</v>
      </c>
      <c r="AB156" s="280" t="s">
        <v>107</v>
      </c>
      <c r="AC156" s="284"/>
      <c r="AD156" s="284"/>
      <c r="AE156" s="284"/>
      <c r="AF156" s="284"/>
      <c r="AG156" s="284"/>
      <c r="AH156" s="284"/>
      <c r="AI156" s="284"/>
      <c r="AJ156" s="284"/>
      <c r="AK156" s="282">
        <v>322000</v>
      </c>
      <c r="AL156" s="284"/>
      <c r="AM156" s="284"/>
      <c r="AN156" s="284"/>
      <c r="AO156" s="284"/>
      <c r="AP156" s="285"/>
      <c r="AQ156" s="280" t="s">
        <v>54</v>
      </c>
    </row>
    <row r="157" spans="1:43" ht="25.5" x14ac:dyDescent="0.2">
      <c r="A157" s="278" t="s">
        <v>43</v>
      </c>
      <c r="B157" s="279" t="s">
        <v>347</v>
      </c>
      <c r="C157" s="279" t="s">
        <v>421</v>
      </c>
      <c r="D157" s="279" t="s">
        <v>329</v>
      </c>
      <c r="E157" s="280">
        <v>48</v>
      </c>
      <c r="F157" s="280" t="s">
        <v>48</v>
      </c>
      <c r="G157" s="280">
        <v>2024</v>
      </c>
      <c r="H157" s="280">
        <v>2024</v>
      </c>
      <c r="I157" s="280">
        <v>0</v>
      </c>
      <c r="J157" s="280" t="s">
        <v>47</v>
      </c>
      <c r="K157" s="280" t="s">
        <v>422</v>
      </c>
      <c r="L157" s="280" t="s">
        <v>48</v>
      </c>
      <c r="M157" s="279" t="s">
        <v>49</v>
      </c>
      <c r="N157" s="279" t="s">
        <v>175</v>
      </c>
      <c r="O157" s="280" t="s">
        <v>313</v>
      </c>
      <c r="P157" s="280">
        <v>1</v>
      </c>
      <c r="Q157" s="280" t="s">
        <v>47</v>
      </c>
      <c r="R157" s="280" t="s">
        <v>48</v>
      </c>
      <c r="S157" s="292">
        <v>4000000</v>
      </c>
      <c r="T157" s="292">
        <v>4000000</v>
      </c>
      <c r="U157" s="292">
        <v>4000000</v>
      </c>
      <c r="V157" s="292">
        <v>6000000</v>
      </c>
      <c r="W157" s="282">
        <v>18000000</v>
      </c>
      <c r="X157" s="283">
        <v>0.22</v>
      </c>
      <c r="Y157" s="280">
        <v>0</v>
      </c>
      <c r="Z157" s="279" t="s">
        <v>52</v>
      </c>
      <c r="AA157" s="280">
        <v>670501</v>
      </c>
      <c r="AB157" s="280" t="s">
        <v>53</v>
      </c>
      <c r="AC157" s="282">
        <v>2000000</v>
      </c>
      <c r="AD157" s="282">
        <v>1500000</v>
      </c>
      <c r="AE157" s="282">
        <v>1500000</v>
      </c>
      <c r="AF157" s="282">
        <v>500000</v>
      </c>
      <c r="AG157" s="282">
        <v>1500000</v>
      </c>
      <c r="AH157" s="282">
        <v>500000</v>
      </c>
      <c r="AI157" s="282">
        <v>1500000</v>
      </c>
      <c r="AJ157" s="282">
        <v>3000000</v>
      </c>
      <c r="AK157" s="282">
        <v>500000</v>
      </c>
      <c r="AL157" s="282">
        <v>2000000</v>
      </c>
      <c r="AM157" s="282">
        <v>2000000</v>
      </c>
      <c r="AN157" s="282">
        <v>1000000</v>
      </c>
      <c r="AO157" s="282">
        <v>500000</v>
      </c>
      <c r="AP157" s="285"/>
      <c r="AQ157" s="280" t="s">
        <v>352</v>
      </c>
    </row>
    <row r="158" spans="1:43" ht="25.5" x14ac:dyDescent="0.2">
      <c r="A158" s="278" t="s">
        <v>43</v>
      </c>
      <c r="B158" s="279" t="s">
        <v>347</v>
      </c>
      <c r="C158" s="279" t="s">
        <v>423</v>
      </c>
      <c r="D158" s="279" t="s">
        <v>329</v>
      </c>
      <c r="E158" s="280">
        <v>36</v>
      </c>
      <c r="F158" s="280" t="s">
        <v>48</v>
      </c>
      <c r="G158" s="280">
        <v>2024</v>
      </c>
      <c r="H158" s="280">
        <v>2024</v>
      </c>
      <c r="I158" s="280">
        <v>0</v>
      </c>
      <c r="J158" s="280" t="s">
        <v>47</v>
      </c>
      <c r="K158" s="280" t="s">
        <v>424</v>
      </c>
      <c r="L158" s="280" t="s">
        <v>48</v>
      </c>
      <c r="M158" s="279" t="s">
        <v>49</v>
      </c>
      <c r="N158" s="279" t="s">
        <v>50</v>
      </c>
      <c r="O158" s="280" t="s">
        <v>313</v>
      </c>
      <c r="P158" s="280">
        <v>1</v>
      </c>
      <c r="Q158" s="280" t="s">
        <v>48</v>
      </c>
      <c r="R158" s="280" t="s">
        <v>48</v>
      </c>
      <c r="S158" s="292">
        <v>2000000</v>
      </c>
      <c r="T158" s="292">
        <v>3000000</v>
      </c>
      <c r="U158" s="292">
        <v>2000000</v>
      </c>
      <c r="V158" s="279">
        <v>0</v>
      </c>
      <c r="W158" s="282">
        <v>7000000</v>
      </c>
      <c r="X158" s="283">
        <v>0.22</v>
      </c>
      <c r="Y158" s="280">
        <v>0</v>
      </c>
      <c r="Z158" s="279" t="s">
        <v>52</v>
      </c>
      <c r="AA158" s="280">
        <v>670501</v>
      </c>
      <c r="AB158" s="280" t="s">
        <v>53</v>
      </c>
      <c r="AC158" s="282">
        <v>500000</v>
      </c>
      <c r="AD158" s="282">
        <v>500000</v>
      </c>
      <c r="AE158" s="282">
        <v>1000000</v>
      </c>
      <c r="AF158" s="282">
        <v>200000</v>
      </c>
      <c r="AG158" s="282">
        <v>500000</v>
      </c>
      <c r="AH158" s="282">
        <v>200000</v>
      </c>
      <c r="AI158" s="282">
        <v>500000</v>
      </c>
      <c r="AJ158" s="282">
        <v>1000000</v>
      </c>
      <c r="AK158" s="282">
        <v>100000</v>
      </c>
      <c r="AL158" s="282">
        <v>1000000</v>
      </c>
      <c r="AM158" s="282">
        <v>1000000</v>
      </c>
      <c r="AN158" s="282">
        <v>500000</v>
      </c>
      <c r="AO158" s="282">
        <v>0</v>
      </c>
      <c r="AP158" s="285"/>
      <c r="AQ158" s="280" t="s">
        <v>352</v>
      </c>
    </row>
    <row r="159" spans="1:43" x14ac:dyDescent="0.2">
      <c r="A159" s="278" t="s">
        <v>43</v>
      </c>
      <c r="B159" s="279" t="s">
        <v>347</v>
      </c>
      <c r="C159" s="279" t="s">
        <v>425</v>
      </c>
      <c r="D159" s="279" t="s">
        <v>329</v>
      </c>
      <c r="E159" s="280">
        <v>36</v>
      </c>
      <c r="F159" s="280" t="s">
        <v>48</v>
      </c>
      <c r="G159" s="280">
        <v>2024</v>
      </c>
      <c r="H159" s="280">
        <v>2024</v>
      </c>
      <c r="I159" s="280">
        <v>0</v>
      </c>
      <c r="J159" s="280" t="s">
        <v>48</v>
      </c>
      <c r="K159" s="281"/>
      <c r="L159" s="280" t="s">
        <v>48</v>
      </c>
      <c r="M159" s="279" t="s">
        <v>49</v>
      </c>
      <c r="N159" s="279" t="s">
        <v>50</v>
      </c>
      <c r="O159" s="280" t="s">
        <v>406</v>
      </c>
      <c r="P159" s="280">
        <v>1</v>
      </c>
      <c r="Q159" s="280" t="s">
        <v>48</v>
      </c>
      <c r="R159" s="280" t="s">
        <v>48</v>
      </c>
      <c r="S159" s="292">
        <v>400000</v>
      </c>
      <c r="T159" s="292">
        <v>400000</v>
      </c>
      <c r="U159" s="292">
        <v>400000</v>
      </c>
      <c r="V159" s="279">
        <v>0</v>
      </c>
      <c r="W159" s="282">
        <v>1200000</v>
      </c>
      <c r="X159" s="283">
        <v>0.22</v>
      </c>
      <c r="Y159" s="280">
        <v>0</v>
      </c>
      <c r="Z159" s="279" t="s">
        <v>52</v>
      </c>
      <c r="AA159" s="280">
        <v>670501</v>
      </c>
      <c r="AB159" s="280" t="s">
        <v>53</v>
      </c>
      <c r="AC159" s="282">
        <v>300000</v>
      </c>
      <c r="AD159" s="282">
        <v>100000</v>
      </c>
      <c r="AE159" s="282">
        <v>100000</v>
      </c>
      <c r="AF159" s="282">
        <v>50000</v>
      </c>
      <c r="AG159" s="282">
        <v>100000</v>
      </c>
      <c r="AH159" s="282">
        <v>50000</v>
      </c>
      <c r="AI159" s="282">
        <v>100000</v>
      </c>
      <c r="AJ159" s="282">
        <v>350000</v>
      </c>
      <c r="AK159" s="282">
        <v>50000</v>
      </c>
      <c r="AL159" s="282">
        <v>0</v>
      </c>
      <c r="AM159" s="282">
        <v>0</v>
      </c>
      <c r="AN159" s="282">
        <v>0</v>
      </c>
      <c r="AO159" s="282">
        <v>0</v>
      </c>
      <c r="AP159" s="285"/>
      <c r="AQ159" s="280" t="s">
        <v>54</v>
      </c>
    </row>
    <row r="160" spans="1:43" x14ac:dyDescent="0.2">
      <c r="A160" s="278" t="s">
        <v>43</v>
      </c>
      <c r="B160" s="279" t="s">
        <v>347</v>
      </c>
      <c r="C160" s="279" t="s">
        <v>426</v>
      </c>
      <c r="D160" s="279" t="s">
        <v>329</v>
      </c>
      <c r="E160" s="280">
        <v>36</v>
      </c>
      <c r="F160" s="280" t="s">
        <v>48</v>
      </c>
      <c r="G160" s="280">
        <v>2024</v>
      </c>
      <c r="H160" s="280">
        <v>2024</v>
      </c>
      <c r="I160" s="280">
        <v>0</v>
      </c>
      <c r="J160" s="280" t="s">
        <v>48</v>
      </c>
      <c r="K160" s="281"/>
      <c r="L160" s="280" t="s">
        <v>48</v>
      </c>
      <c r="M160" s="279" t="s">
        <v>49</v>
      </c>
      <c r="N160" s="279" t="s">
        <v>50</v>
      </c>
      <c r="O160" s="280" t="s">
        <v>406</v>
      </c>
      <c r="P160" s="280">
        <v>1</v>
      </c>
      <c r="Q160" s="280" t="s">
        <v>48</v>
      </c>
      <c r="R160" s="280" t="s">
        <v>48</v>
      </c>
      <c r="S160" s="292">
        <v>300000</v>
      </c>
      <c r="T160" s="292">
        <v>600000</v>
      </c>
      <c r="U160" s="292">
        <v>600000</v>
      </c>
      <c r="V160" s="279">
        <v>0</v>
      </c>
      <c r="W160" s="282">
        <v>1500000</v>
      </c>
      <c r="X160" s="283">
        <v>0.22</v>
      </c>
      <c r="Y160" s="280">
        <v>0</v>
      </c>
      <c r="Z160" s="279" t="s">
        <v>52</v>
      </c>
      <c r="AA160" s="280">
        <v>670501</v>
      </c>
      <c r="AB160" s="280" t="s">
        <v>53</v>
      </c>
      <c r="AC160" s="282">
        <v>300000</v>
      </c>
      <c r="AD160" s="282">
        <v>150000</v>
      </c>
      <c r="AE160" s="282">
        <v>150000</v>
      </c>
      <c r="AF160" s="282">
        <v>50000</v>
      </c>
      <c r="AG160" s="282">
        <v>150000</v>
      </c>
      <c r="AH160" s="282">
        <v>100000</v>
      </c>
      <c r="AI160" s="282">
        <v>150000</v>
      </c>
      <c r="AJ160" s="282">
        <v>500000</v>
      </c>
      <c r="AK160" s="282">
        <v>50000</v>
      </c>
      <c r="AL160" s="282">
        <v>0</v>
      </c>
      <c r="AM160" s="282">
        <v>0</v>
      </c>
      <c r="AN160" s="282">
        <v>0</v>
      </c>
      <c r="AO160" s="282">
        <v>0</v>
      </c>
      <c r="AP160" s="285"/>
      <c r="AQ160" s="280" t="s">
        <v>352</v>
      </c>
    </row>
    <row r="161" spans="1:43" ht="25.5" x14ac:dyDescent="0.2">
      <c r="A161" s="278" t="s">
        <v>43</v>
      </c>
      <c r="B161" s="279" t="s">
        <v>347</v>
      </c>
      <c r="C161" s="279" t="s">
        <v>427</v>
      </c>
      <c r="D161" s="279" t="s">
        <v>329</v>
      </c>
      <c r="E161" s="280">
        <v>36</v>
      </c>
      <c r="F161" s="280" t="s">
        <v>48</v>
      </c>
      <c r="G161" s="280">
        <v>2024</v>
      </c>
      <c r="H161" s="280">
        <v>2024</v>
      </c>
      <c r="I161" s="280">
        <v>0</v>
      </c>
      <c r="J161" s="280" t="s">
        <v>48</v>
      </c>
      <c r="K161" s="281"/>
      <c r="L161" s="280" t="s">
        <v>48</v>
      </c>
      <c r="M161" s="279" t="s">
        <v>49</v>
      </c>
      <c r="N161" s="279" t="s">
        <v>50</v>
      </c>
      <c r="O161" s="280" t="s">
        <v>406</v>
      </c>
      <c r="P161" s="280">
        <v>1</v>
      </c>
      <c r="Q161" s="280" t="s">
        <v>48</v>
      </c>
      <c r="R161" s="280" t="s">
        <v>48</v>
      </c>
      <c r="S161" s="292">
        <v>500000</v>
      </c>
      <c r="T161" s="292">
        <v>400000</v>
      </c>
      <c r="U161" s="292">
        <v>400000</v>
      </c>
      <c r="V161" s="279">
        <v>0</v>
      </c>
      <c r="W161" s="282">
        <v>1300000</v>
      </c>
      <c r="X161" s="283">
        <v>0.22</v>
      </c>
      <c r="Y161" s="280">
        <v>0</v>
      </c>
      <c r="Z161" s="279" t="s">
        <v>52</v>
      </c>
      <c r="AA161" s="280">
        <v>670501</v>
      </c>
      <c r="AB161" s="280" t="s">
        <v>53</v>
      </c>
      <c r="AC161" s="282">
        <v>300000</v>
      </c>
      <c r="AD161" s="282">
        <v>100000</v>
      </c>
      <c r="AE161" s="282">
        <v>100000</v>
      </c>
      <c r="AF161" s="282">
        <v>100000</v>
      </c>
      <c r="AG161" s="282">
        <v>100000</v>
      </c>
      <c r="AH161" s="282">
        <v>100000</v>
      </c>
      <c r="AI161" s="282">
        <v>100000</v>
      </c>
      <c r="AJ161" s="282">
        <v>300000</v>
      </c>
      <c r="AK161" s="282">
        <v>100000</v>
      </c>
      <c r="AL161" s="282">
        <v>0</v>
      </c>
      <c r="AM161" s="282">
        <v>0</v>
      </c>
      <c r="AN161" s="282">
        <v>0</v>
      </c>
      <c r="AO161" s="282">
        <v>0</v>
      </c>
      <c r="AP161" s="285"/>
      <c r="AQ161" s="280" t="s">
        <v>352</v>
      </c>
    </row>
    <row r="162" spans="1:43" ht="25.5" x14ac:dyDescent="0.2">
      <c r="A162" s="278" t="s">
        <v>43</v>
      </c>
      <c r="B162" s="279" t="s">
        <v>347</v>
      </c>
      <c r="C162" s="279" t="s">
        <v>428</v>
      </c>
      <c r="D162" s="279" t="s">
        <v>329</v>
      </c>
      <c r="E162" s="280">
        <v>36</v>
      </c>
      <c r="F162" s="280" t="s">
        <v>48</v>
      </c>
      <c r="G162" s="280">
        <v>2024</v>
      </c>
      <c r="H162" s="280">
        <v>2024</v>
      </c>
      <c r="I162" s="280">
        <v>0</v>
      </c>
      <c r="J162" s="280" t="s">
        <v>48</v>
      </c>
      <c r="K162" s="281"/>
      <c r="L162" s="280" t="s">
        <v>48</v>
      </c>
      <c r="M162" s="279" t="s">
        <v>49</v>
      </c>
      <c r="N162" s="279" t="s">
        <v>50</v>
      </c>
      <c r="O162" s="280" t="s">
        <v>406</v>
      </c>
      <c r="P162" s="280">
        <v>1</v>
      </c>
      <c r="Q162" s="280" t="s">
        <v>48</v>
      </c>
      <c r="R162" s="280" t="s">
        <v>48</v>
      </c>
      <c r="S162" s="292">
        <v>400000</v>
      </c>
      <c r="T162" s="292">
        <v>400000</v>
      </c>
      <c r="U162" s="292">
        <v>400000</v>
      </c>
      <c r="V162" s="279">
        <v>0</v>
      </c>
      <c r="W162" s="282">
        <v>1200000</v>
      </c>
      <c r="X162" s="283">
        <v>0.22</v>
      </c>
      <c r="Y162" s="280">
        <v>0</v>
      </c>
      <c r="Z162" s="279" t="s">
        <v>52</v>
      </c>
      <c r="AA162" s="280">
        <v>670501</v>
      </c>
      <c r="AB162" s="280" t="s">
        <v>53</v>
      </c>
      <c r="AC162" s="282">
        <v>300000</v>
      </c>
      <c r="AD162" s="282">
        <v>100000</v>
      </c>
      <c r="AE162" s="282">
        <v>100000</v>
      </c>
      <c r="AF162" s="282">
        <v>100000</v>
      </c>
      <c r="AG162" s="282">
        <v>100000</v>
      </c>
      <c r="AH162" s="282">
        <v>100000</v>
      </c>
      <c r="AI162" s="282">
        <v>100000</v>
      </c>
      <c r="AJ162" s="282">
        <v>300000</v>
      </c>
      <c r="AK162" s="282">
        <v>0</v>
      </c>
      <c r="AL162" s="282">
        <v>0</v>
      </c>
      <c r="AM162" s="282">
        <v>0</v>
      </c>
      <c r="AN162" s="282">
        <v>0</v>
      </c>
      <c r="AO162" s="282">
        <v>0</v>
      </c>
      <c r="AP162" s="285"/>
      <c r="AQ162" s="280" t="s">
        <v>352</v>
      </c>
    </row>
    <row r="163" spans="1:43" x14ac:dyDescent="0.2">
      <c r="A163" s="278" t="s">
        <v>43</v>
      </c>
      <c r="B163" s="279" t="s">
        <v>347</v>
      </c>
      <c r="C163" s="279" t="s">
        <v>429</v>
      </c>
      <c r="D163" s="279" t="s">
        <v>329</v>
      </c>
      <c r="E163" s="280">
        <v>36</v>
      </c>
      <c r="F163" s="280" t="s">
        <v>48</v>
      </c>
      <c r="G163" s="280">
        <v>2024</v>
      </c>
      <c r="H163" s="280">
        <v>2024</v>
      </c>
      <c r="I163" s="280">
        <v>0</v>
      </c>
      <c r="J163" s="280" t="s">
        <v>48</v>
      </c>
      <c r="K163" s="281"/>
      <c r="L163" s="280" t="s">
        <v>48</v>
      </c>
      <c r="M163" s="279" t="s">
        <v>49</v>
      </c>
      <c r="N163" s="279" t="s">
        <v>50</v>
      </c>
      <c r="O163" s="280" t="s">
        <v>406</v>
      </c>
      <c r="P163" s="280">
        <v>1</v>
      </c>
      <c r="Q163" s="280" t="s">
        <v>48</v>
      </c>
      <c r="R163" s="280" t="s">
        <v>48</v>
      </c>
      <c r="S163" s="292">
        <v>400000</v>
      </c>
      <c r="T163" s="292">
        <v>400000</v>
      </c>
      <c r="U163" s="292">
        <v>400000</v>
      </c>
      <c r="V163" s="279">
        <v>0</v>
      </c>
      <c r="W163" s="282">
        <v>1200000</v>
      </c>
      <c r="X163" s="283">
        <v>0.22</v>
      </c>
      <c r="Y163" s="280">
        <v>0</v>
      </c>
      <c r="Z163" s="279" t="s">
        <v>52</v>
      </c>
      <c r="AA163" s="280">
        <v>670501</v>
      </c>
      <c r="AB163" s="280" t="s">
        <v>53</v>
      </c>
      <c r="AC163" s="282">
        <v>300000</v>
      </c>
      <c r="AD163" s="282">
        <v>100000</v>
      </c>
      <c r="AE163" s="282">
        <v>100000</v>
      </c>
      <c r="AF163" s="282">
        <v>100000</v>
      </c>
      <c r="AG163" s="282">
        <v>100000</v>
      </c>
      <c r="AH163" s="282">
        <v>100000</v>
      </c>
      <c r="AI163" s="282">
        <v>100000</v>
      </c>
      <c r="AJ163" s="282">
        <v>300000</v>
      </c>
      <c r="AK163" s="282">
        <v>0</v>
      </c>
      <c r="AL163" s="282">
        <v>0</v>
      </c>
      <c r="AM163" s="282">
        <v>0</v>
      </c>
      <c r="AN163" s="282">
        <v>0</v>
      </c>
      <c r="AO163" s="282">
        <v>0</v>
      </c>
      <c r="AP163" s="285"/>
      <c r="AQ163" s="280" t="s">
        <v>352</v>
      </c>
    </row>
    <row r="164" spans="1:43" x14ac:dyDescent="0.2">
      <c r="A164" s="278" t="s">
        <v>43</v>
      </c>
      <c r="B164" s="279" t="s">
        <v>347</v>
      </c>
      <c r="C164" s="279" t="s">
        <v>430</v>
      </c>
      <c r="D164" s="279" t="s">
        <v>329</v>
      </c>
      <c r="E164" s="280">
        <v>36</v>
      </c>
      <c r="F164" s="280" t="s">
        <v>48</v>
      </c>
      <c r="G164" s="280">
        <v>2024</v>
      </c>
      <c r="H164" s="280">
        <v>2024</v>
      </c>
      <c r="I164" s="280">
        <v>0</v>
      </c>
      <c r="J164" s="280" t="s">
        <v>48</v>
      </c>
      <c r="K164" s="281"/>
      <c r="L164" s="280" t="s">
        <v>48</v>
      </c>
      <c r="M164" s="279" t="s">
        <v>49</v>
      </c>
      <c r="N164" s="279" t="s">
        <v>175</v>
      </c>
      <c r="O164" s="280" t="s">
        <v>313</v>
      </c>
      <c r="P164" s="280">
        <v>1</v>
      </c>
      <c r="Q164" s="280" t="s">
        <v>48</v>
      </c>
      <c r="R164" s="280" t="s">
        <v>48</v>
      </c>
      <c r="S164" s="292">
        <v>600000</v>
      </c>
      <c r="T164" s="292">
        <v>600000</v>
      </c>
      <c r="U164" s="292">
        <v>600000</v>
      </c>
      <c r="V164" s="279">
        <v>0</v>
      </c>
      <c r="W164" s="282">
        <v>1800000</v>
      </c>
      <c r="X164" s="283">
        <v>0.22</v>
      </c>
      <c r="Y164" s="280">
        <v>0</v>
      </c>
      <c r="Z164" s="279" t="s">
        <v>52</v>
      </c>
      <c r="AA164" s="280">
        <v>670501</v>
      </c>
      <c r="AB164" s="280" t="s">
        <v>53</v>
      </c>
      <c r="AC164" s="282">
        <v>200000</v>
      </c>
      <c r="AD164" s="282">
        <v>100000</v>
      </c>
      <c r="AE164" s="282">
        <v>100000</v>
      </c>
      <c r="AF164" s="282">
        <v>100000</v>
      </c>
      <c r="AG164" s="282">
        <v>100000</v>
      </c>
      <c r="AH164" s="282">
        <v>100000</v>
      </c>
      <c r="AI164" s="282">
        <v>100000</v>
      </c>
      <c r="AJ164" s="282">
        <v>200000</v>
      </c>
      <c r="AK164" s="282">
        <v>50000</v>
      </c>
      <c r="AL164" s="282">
        <v>300000</v>
      </c>
      <c r="AM164" s="282">
        <v>300000</v>
      </c>
      <c r="AN164" s="282">
        <v>150000</v>
      </c>
      <c r="AO164" s="282">
        <v>0</v>
      </c>
      <c r="AP164" s="285"/>
      <c r="AQ164" s="280" t="s">
        <v>352</v>
      </c>
    </row>
    <row r="165" spans="1:43" x14ac:dyDescent="0.2">
      <c r="A165" s="278" t="s">
        <v>43</v>
      </c>
      <c r="B165" s="279" t="s">
        <v>347</v>
      </c>
      <c r="C165" s="279" t="s">
        <v>431</v>
      </c>
      <c r="D165" s="279" t="s">
        <v>329</v>
      </c>
      <c r="E165" s="280">
        <v>36</v>
      </c>
      <c r="F165" s="280" t="s">
        <v>48</v>
      </c>
      <c r="G165" s="280">
        <v>2024</v>
      </c>
      <c r="H165" s="280">
        <v>2024</v>
      </c>
      <c r="I165" s="280">
        <v>0</v>
      </c>
      <c r="J165" s="280" t="s">
        <v>48</v>
      </c>
      <c r="K165" s="281"/>
      <c r="L165" s="280" t="s">
        <v>48</v>
      </c>
      <c r="M165" s="279" t="s">
        <v>49</v>
      </c>
      <c r="N165" s="279" t="s">
        <v>50</v>
      </c>
      <c r="O165" s="280" t="s">
        <v>406</v>
      </c>
      <c r="P165" s="280">
        <v>1</v>
      </c>
      <c r="Q165" s="280" t="s">
        <v>48</v>
      </c>
      <c r="R165" s="280" t="s">
        <v>48</v>
      </c>
      <c r="S165" s="292">
        <v>400000</v>
      </c>
      <c r="T165" s="292">
        <v>400000</v>
      </c>
      <c r="U165" s="292">
        <v>400000</v>
      </c>
      <c r="V165" s="279">
        <v>0</v>
      </c>
      <c r="W165" s="282">
        <v>1200000</v>
      </c>
      <c r="X165" s="283">
        <v>0.22</v>
      </c>
      <c r="Y165" s="280">
        <v>0</v>
      </c>
      <c r="Z165" s="279" t="s">
        <v>52</v>
      </c>
      <c r="AA165" s="280">
        <v>670501</v>
      </c>
      <c r="AB165" s="280" t="s">
        <v>53</v>
      </c>
      <c r="AC165" s="282">
        <v>300000</v>
      </c>
      <c r="AD165" s="282">
        <v>100000</v>
      </c>
      <c r="AE165" s="282">
        <v>100000</v>
      </c>
      <c r="AF165" s="282">
        <v>50000</v>
      </c>
      <c r="AG165" s="282">
        <v>100000</v>
      </c>
      <c r="AH165" s="282">
        <v>50000</v>
      </c>
      <c r="AI165" s="282">
        <v>100000</v>
      </c>
      <c r="AJ165" s="282">
        <v>400000</v>
      </c>
      <c r="AK165" s="282">
        <v>0</v>
      </c>
      <c r="AL165" s="282">
        <v>0</v>
      </c>
      <c r="AM165" s="282">
        <v>0</v>
      </c>
      <c r="AN165" s="282">
        <v>0</v>
      </c>
      <c r="AO165" s="282">
        <v>0</v>
      </c>
      <c r="AP165" s="285"/>
      <c r="AQ165" s="280" t="s">
        <v>352</v>
      </c>
    </row>
    <row r="166" spans="1:43" x14ac:dyDescent="0.2">
      <c r="A166" s="278" t="s">
        <v>43</v>
      </c>
      <c r="B166" s="279" t="s">
        <v>347</v>
      </c>
      <c r="C166" s="279" t="s">
        <v>432</v>
      </c>
      <c r="D166" s="279" t="s">
        <v>329</v>
      </c>
      <c r="E166" s="280">
        <v>60</v>
      </c>
      <c r="F166" s="280" t="s">
        <v>48</v>
      </c>
      <c r="G166" s="280">
        <v>2024</v>
      </c>
      <c r="H166" s="280">
        <v>2024</v>
      </c>
      <c r="I166" s="280">
        <v>0</v>
      </c>
      <c r="J166" s="280" t="s">
        <v>48</v>
      </c>
      <c r="K166" s="281"/>
      <c r="L166" s="280" t="s">
        <v>48</v>
      </c>
      <c r="M166" s="279" t="s">
        <v>49</v>
      </c>
      <c r="N166" s="279" t="s">
        <v>50</v>
      </c>
      <c r="O166" s="280" t="s">
        <v>406</v>
      </c>
      <c r="P166" s="280">
        <v>1</v>
      </c>
      <c r="Q166" s="280" t="s">
        <v>48</v>
      </c>
      <c r="R166" s="280" t="s">
        <v>48</v>
      </c>
      <c r="S166" s="292">
        <v>200000</v>
      </c>
      <c r="T166" s="292">
        <v>200000</v>
      </c>
      <c r="U166" s="292">
        <v>200000</v>
      </c>
      <c r="V166" s="292">
        <v>600000</v>
      </c>
      <c r="W166" s="282">
        <v>1200000</v>
      </c>
      <c r="X166" s="283">
        <v>0.22</v>
      </c>
      <c r="Y166" s="280">
        <v>0</v>
      </c>
      <c r="Z166" s="279" t="s">
        <v>52</v>
      </c>
      <c r="AA166" s="280">
        <v>670501</v>
      </c>
      <c r="AB166" s="280" t="s">
        <v>53</v>
      </c>
      <c r="AC166" s="282">
        <v>250000</v>
      </c>
      <c r="AD166" s="282">
        <v>100000</v>
      </c>
      <c r="AE166" s="282">
        <v>100000</v>
      </c>
      <c r="AF166" s="282">
        <v>100000</v>
      </c>
      <c r="AG166" s="282">
        <v>100000</v>
      </c>
      <c r="AH166" s="282">
        <v>100000</v>
      </c>
      <c r="AI166" s="282">
        <v>100000</v>
      </c>
      <c r="AJ166" s="282">
        <v>300000</v>
      </c>
      <c r="AK166" s="282">
        <v>50000</v>
      </c>
      <c r="AL166" s="282">
        <v>0</v>
      </c>
      <c r="AM166" s="282">
        <v>0</v>
      </c>
      <c r="AN166" s="282">
        <v>0</v>
      </c>
      <c r="AO166" s="282">
        <v>0</v>
      </c>
      <c r="AP166" s="285"/>
      <c r="AQ166" s="280" t="s">
        <v>352</v>
      </c>
    </row>
    <row r="167" spans="1:43" x14ac:dyDescent="0.2">
      <c r="A167" s="278" t="s">
        <v>43</v>
      </c>
      <c r="B167" s="279" t="s">
        <v>347</v>
      </c>
      <c r="C167" s="279" t="s">
        <v>433</v>
      </c>
      <c r="D167" s="279" t="s">
        <v>329</v>
      </c>
      <c r="E167" s="280">
        <v>48</v>
      </c>
      <c r="F167" s="280" t="s">
        <v>48</v>
      </c>
      <c r="G167" s="280">
        <v>2025</v>
      </c>
      <c r="H167" s="280">
        <v>2025</v>
      </c>
      <c r="I167" s="280">
        <v>0</v>
      </c>
      <c r="J167" s="280" t="s">
        <v>48</v>
      </c>
      <c r="K167" s="281"/>
      <c r="L167" s="280" t="s">
        <v>48</v>
      </c>
      <c r="M167" s="279" t="s">
        <v>49</v>
      </c>
      <c r="N167" s="279" t="s">
        <v>175</v>
      </c>
      <c r="O167" s="280" t="s">
        <v>313</v>
      </c>
      <c r="P167" s="280">
        <v>1</v>
      </c>
      <c r="Q167" s="280" t="s">
        <v>48</v>
      </c>
      <c r="R167" s="280" t="s">
        <v>48</v>
      </c>
      <c r="S167" s="292">
        <v>1700000</v>
      </c>
      <c r="T167" s="292">
        <v>1700000</v>
      </c>
      <c r="U167" s="292">
        <v>1700000</v>
      </c>
      <c r="V167" s="292">
        <v>1700000</v>
      </c>
      <c r="W167" s="282">
        <v>6800000</v>
      </c>
      <c r="X167" s="283">
        <v>0.22</v>
      </c>
      <c r="Y167" s="280">
        <v>0</v>
      </c>
      <c r="Z167" s="279" t="s">
        <v>52</v>
      </c>
      <c r="AA167" s="280">
        <v>670501</v>
      </c>
      <c r="AB167" s="280" t="s">
        <v>53</v>
      </c>
      <c r="AC167" s="282">
        <v>1300000</v>
      </c>
      <c r="AD167" s="282">
        <v>700000</v>
      </c>
      <c r="AE167" s="282">
        <v>700000</v>
      </c>
      <c r="AF167" s="282">
        <v>400000</v>
      </c>
      <c r="AG167" s="282">
        <v>700000</v>
      </c>
      <c r="AH167" s="282">
        <v>400000</v>
      </c>
      <c r="AI167" s="282">
        <v>700000</v>
      </c>
      <c r="AJ167" s="282">
        <v>1700000</v>
      </c>
      <c r="AK167" s="282">
        <v>200000</v>
      </c>
      <c r="AL167" s="282">
        <v>0</v>
      </c>
      <c r="AM167" s="282">
        <v>0</v>
      </c>
      <c r="AN167" s="282">
        <v>0</v>
      </c>
      <c r="AO167" s="282">
        <v>0</v>
      </c>
      <c r="AP167" s="285"/>
      <c r="AQ167" s="280" t="s">
        <v>352</v>
      </c>
    </row>
    <row r="168" spans="1:43" x14ac:dyDescent="0.2">
      <c r="A168" s="278" t="s">
        <v>43</v>
      </c>
      <c r="B168" s="279" t="s">
        <v>347</v>
      </c>
      <c r="C168" s="279" t="s">
        <v>434</v>
      </c>
      <c r="D168" s="279" t="s">
        <v>329</v>
      </c>
      <c r="E168" s="280">
        <v>24</v>
      </c>
      <c r="F168" s="280" t="s">
        <v>48</v>
      </c>
      <c r="G168" s="280">
        <v>2025</v>
      </c>
      <c r="H168" s="280">
        <v>2024</v>
      </c>
      <c r="I168" s="280">
        <v>0</v>
      </c>
      <c r="J168" s="280" t="s">
        <v>48</v>
      </c>
      <c r="K168" s="281"/>
      <c r="L168" s="280" t="s">
        <v>48</v>
      </c>
      <c r="M168" s="279" t="s">
        <v>49</v>
      </c>
      <c r="N168" s="279" t="s">
        <v>175</v>
      </c>
      <c r="O168" s="280" t="s">
        <v>313</v>
      </c>
      <c r="P168" s="280">
        <v>1</v>
      </c>
      <c r="Q168" s="280" t="s">
        <v>48</v>
      </c>
      <c r="R168" s="280" t="s">
        <v>48</v>
      </c>
      <c r="S168" s="292">
        <v>600000</v>
      </c>
      <c r="T168" s="292">
        <v>600000</v>
      </c>
      <c r="U168" s="279">
        <v>0</v>
      </c>
      <c r="V168" s="279">
        <v>0</v>
      </c>
      <c r="W168" s="282">
        <v>1200000</v>
      </c>
      <c r="X168" s="283">
        <v>0.22</v>
      </c>
      <c r="Y168" s="280">
        <v>0</v>
      </c>
      <c r="Z168" s="279" t="s">
        <v>52</v>
      </c>
      <c r="AA168" s="280">
        <v>670501</v>
      </c>
      <c r="AB168" s="280" t="s">
        <v>53</v>
      </c>
      <c r="AC168" s="282">
        <v>250000</v>
      </c>
      <c r="AD168" s="282">
        <v>100000</v>
      </c>
      <c r="AE168" s="282">
        <v>100000</v>
      </c>
      <c r="AF168" s="282">
        <v>50000</v>
      </c>
      <c r="AG168" s="282">
        <v>100000</v>
      </c>
      <c r="AH168" s="282">
        <v>50000</v>
      </c>
      <c r="AI168" s="282">
        <v>100000</v>
      </c>
      <c r="AJ168" s="282">
        <v>350000</v>
      </c>
      <c r="AK168" s="282">
        <v>100000</v>
      </c>
      <c r="AL168" s="282">
        <v>0</v>
      </c>
      <c r="AM168" s="282">
        <v>0</v>
      </c>
      <c r="AN168" s="282">
        <v>0</v>
      </c>
      <c r="AO168" s="282">
        <v>0</v>
      </c>
      <c r="AP168" s="285"/>
      <c r="AQ168" s="280" t="s">
        <v>352</v>
      </c>
    </row>
    <row r="169" spans="1:43" x14ac:dyDescent="0.2">
      <c r="A169" s="278" t="s">
        <v>43</v>
      </c>
      <c r="B169" s="279" t="s">
        <v>347</v>
      </c>
      <c r="C169" s="279" t="s">
        <v>435</v>
      </c>
      <c r="D169" s="279" t="s">
        <v>329</v>
      </c>
      <c r="E169" s="280">
        <v>48</v>
      </c>
      <c r="F169" s="280" t="s">
        <v>48</v>
      </c>
      <c r="G169" s="280">
        <v>2025</v>
      </c>
      <c r="H169" s="280">
        <v>2024</v>
      </c>
      <c r="I169" s="280">
        <v>0</v>
      </c>
      <c r="J169" s="280" t="s">
        <v>48</v>
      </c>
      <c r="K169" s="281"/>
      <c r="L169" s="280" t="s">
        <v>48</v>
      </c>
      <c r="M169" s="279" t="s">
        <v>49</v>
      </c>
      <c r="N169" s="279" t="s">
        <v>175</v>
      </c>
      <c r="O169" s="280" t="s">
        <v>313</v>
      </c>
      <c r="P169" s="280">
        <v>1</v>
      </c>
      <c r="Q169" s="280" t="s">
        <v>48</v>
      </c>
      <c r="R169" s="280" t="s">
        <v>48</v>
      </c>
      <c r="S169" s="292">
        <v>1500000</v>
      </c>
      <c r="T169" s="292">
        <v>1500000</v>
      </c>
      <c r="U169" s="292">
        <v>1500000</v>
      </c>
      <c r="V169" s="292">
        <v>1500000</v>
      </c>
      <c r="W169" s="282">
        <v>6000000</v>
      </c>
      <c r="X169" s="283">
        <v>0.22</v>
      </c>
      <c r="Y169" s="280">
        <v>0</v>
      </c>
      <c r="Z169" s="279" t="s">
        <v>52</v>
      </c>
      <c r="AA169" s="280">
        <v>670501</v>
      </c>
      <c r="AB169" s="280" t="s">
        <v>53</v>
      </c>
      <c r="AC169" s="282">
        <v>1100000</v>
      </c>
      <c r="AD169" s="282">
        <v>600000</v>
      </c>
      <c r="AE169" s="282">
        <v>600000</v>
      </c>
      <c r="AF169" s="282">
        <v>400000</v>
      </c>
      <c r="AG169" s="282">
        <v>700000</v>
      </c>
      <c r="AH169" s="282">
        <v>400000</v>
      </c>
      <c r="AI169" s="282">
        <v>600000</v>
      </c>
      <c r="AJ169" s="282">
        <v>1400000</v>
      </c>
      <c r="AK169" s="282">
        <v>200000</v>
      </c>
      <c r="AL169" s="282">
        <v>0</v>
      </c>
      <c r="AM169" s="282">
        <v>0</v>
      </c>
      <c r="AN169" s="282">
        <v>0</v>
      </c>
      <c r="AO169" s="282">
        <v>0</v>
      </c>
      <c r="AP169" s="285"/>
      <c r="AQ169" s="280" t="s">
        <v>352</v>
      </c>
    </row>
    <row r="170" spans="1:43" ht="38.25" x14ac:dyDescent="0.2">
      <c r="A170" s="278" t="s">
        <v>43</v>
      </c>
      <c r="B170" s="279" t="s">
        <v>157</v>
      </c>
      <c r="C170" s="279" t="s">
        <v>436</v>
      </c>
      <c r="D170" s="279" t="s">
        <v>437</v>
      </c>
      <c r="E170" s="280">
        <v>108</v>
      </c>
      <c r="F170" s="280" t="s">
        <v>47</v>
      </c>
      <c r="G170" s="280">
        <v>2024</v>
      </c>
      <c r="H170" s="280">
        <v>2024</v>
      </c>
      <c r="I170" s="280" t="s">
        <v>438</v>
      </c>
      <c r="J170" s="280" t="s">
        <v>48</v>
      </c>
      <c r="K170" s="281"/>
      <c r="L170" s="280" t="s">
        <v>48</v>
      </c>
      <c r="M170" s="279" t="s">
        <v>49</v>
      </c>
      <c r="N170" s="279" t="s">
        <v>175</v>
      </c>
      <c r="O170" s="280">
        <v>85311000</v>
      </c>
      <c r="P170" s="280">
        <v>1</v>
      </c>
      <c r="Q170" s="280" t="s">
        <v>48</v>
      </c>
      <c r="R170" s="280" t="s">
        <v>48</v>
      </c>
      <c r="S170" s="278" t="s">
        <v>439</v>
      </c>
      <c r="T170" s="278" t="s">
        <v>439</v>
      </c>
      <c r="U170" s="278" t="s">
        <v>439</v>
      </c>
      <c r="V170" s="278" t="s">
        <v>439</v>
      </c>
      <c r="W170" s="287" t="s">
        <v>440</v>
      </c>
      <c r="X170" s="283">
        <v>0.22</v>
      </c>
      <c r="Y170" s="280">
        <v>0</v>
      </c>
      <c r="Z170" s="279" t="s">
        <v>52</v>
      </c>
      <c r="AA170" s="280">
        <v>670501</v>
      </c>
      <c r="AB170" s="280" t="s">
        <v>53</v>
      </c>
      <c r="AC170" s="284"/>
      <c r="AD170" s="284"/>
      <c r="AE170" s="284"/>
      <c r="AF170" s="287">
        <v>33000801</v>
      </c>
      <c r="AG170" s="284"/>
      <c r="AH170" s="284"/>
      <c r="AI170" s="284"/>
      <c r="AJ170" s="284"/>
      <c r="AK170" s="284"/>
      <c r="AL170" s="284"/>
      <c r="AM170" s="284"/>
      <c r="AN170" s="284"/>
      <c r="AO170" s="284"/>
      <c r="AP170" s="290" t="s">
        <v>441</v>
      </c>
      <c r="AQ170" s="280" t="s">
        <v>54</v>
      </c>
    </row>
    <row r="171" spans="1:43" ht="38.25" x14ac:dyDescent="0.2">
      <c r="A171" s="278" t="s">
        <v>43</v>
      </c>
      <c r="B171" s="279" t="s">
        <v>157</v>
      </c>
      <c r="C171" s="279" t="s">
        <v>442</v>
      </c>
      <c r="D171" s="279" t="s">
        <v>159</v>
      </c>
      <c r="E171" s="280">
        <v>6</v>
      </c>
      <c r="F171" s="280" t="s">
        <v>47</v>
      </c>
      <c r="G171" s="280">
        <v>2024</v>
      </c>
      <c r="H171" s="280">
        <v>2024</v>
      </c>
      <c r="I171" s="280">
        <v>0</v>
      </c>
      <c r="J171" s="280" t="s">
        <v>48</v>
      </c>
      <c r="K171" s="281"/>
      <c r="L171" s="280" t="s">
        <v>47</v>
      </c>
      <c r="M171" s="279" t="s">
        <v>49</v>
      </c>
      <c r="N171" s="279" t="s">
        <v>50</v>
      </c>
      <c r="O171" s="280" t="s">
        <v>161</v>
      </c>
      <c r="P171" s="280">
        <v>1</v>
      </c>
      <c r="Q171" s="280" t="s">
        <v>48</v>
      </c>
      <c r="R171" s="280" t="s">
        <v>48</v>
      </c>
      <c r="S171" s="289">
        <v>752062.29</v>
      </c>
      <c r="T171" s="279">
        <v>0</v>
      </c>
      <c r="U171" s="279">
        <v>0</v>
      </c>
      <c r="V171" s="279">
        <v>0</v>
      </c>
      <c r="W171" s="282">
        <v>752062.29</v>
      </c>
      <c r="X171" s="283">
        <v>0.22</v>
      </c>
      <c r="Y171" s="280">
        <v>0</v>
      </c>
      <c r="Z171" s="279" t="s">
        <v>52</v>
      </c>
      <c r="AA171" s="280">
        <v>670501</v>
      </c>
      <c r="AB171" s="280" t="s">
        <v>53</v>
      </c>
      <c r="AC171" s="284"/>
      <c r="AD171" s="284"/>
      <c r="AE171" s="282">
        <v>752062.29</v>
      </c>
      <c r="AF171" s="284"/>
      <c r="AG171" s="284"/>
      <c r="AH171" s="284"/>
      <c r="AI171" s="284"/>
      <c r="AJ171" s="284"/>
      <c r="AK171" s="284"/>
      <c r="AL171" s="284"/>
      <c r="AM171" s="284"/>
      <c r="AN171" s="284"/>
      <c r="AO171" s="284"/>
      <c r="AP171" s="285"/>
      <c r="AQ171" s="280" t="s">
        <v>54</v>
      </c>
    </row>
    <row r="172" spans="1:43" ht="25.5" x14ac:dyDescent="0.2">
      <c r="A172" s="278" t="s">
        <v>43</v>
      </c>
      <c r="B172" s="279" t="s">
        <v>157</v>
      </c>
      <c r="C172" s="279" t="s">
        <v>443</v>
      </c>
      <c r="D172" s="279" t="s">
        <v>159</v>
      </c>
      <c r="E172" s="280">
        <v>12</v>
      </c>
      <c r="F172" s="280" t="s">
        <v>48</v>
      </c>
      <c r="G172" s="280">
        <v>2024</v>
      </c>
      <c r="H172" s="280">
        <v>2024</v>
      </c>
      <c r="I172" s="280">
        <v>0</v>
      </c>
      <c r="J172" s="280" t="s">
        <v>48</v>
      </c>
      <c r="K172" s="281"/>
      <c r="L172" s="280" t="s">
        <v>47</v>
      </c>
      <c r="M172" s="279" t="s">
        <v>49</v>
      </c>
      <c r="N172" s="279" t="s">
        <v>50</v>
      </c>
      <c r="O172" s="280" t="s">
        <v>268</v>
      </c>
      <c r="P172" s="280">
        <v>1</v>
      </c>
      <c r="Q172" s="280" t="s">
        <v>48</v>
      </c>
      <c r="R172" s="280" t="s">
        <v>48</v>
      </c>
      <c r="S172" s="279">
        <v>1000000</v>
      </c>
      <c r="T172" s="279">
        <v>0</v>
      </c>
      <c r="U172" s="279">
        <v>0</v>
      </c>
      <c r="V172" s="279">
        <v>0</v>
      </c>
      <c r="W172" s="282">
        <v>1000000</v>
      </c>
      <c r="X172" s="283">
        <v>0.22</v>
      </c>
      <c r="Y172" s="280">
        <v>0</v>
      </c>
      <c r="Z172" s="279" t="s">
        <v>52</v>
      </c>
      <c r="AA172" s="280">
        <v>670501</v>
      </c>
      <c r="AB172" s="280" t="s">
        <v>53</v>
      </c>
      <c r="AC172" s="282">
        <v>198611</v>
      </c>
      <c r="AD172" s="282">
        <v>108023</v>
      </c>
      <c r="AE172" s="282">
        <v>85417</v>
      </c>
      <c r="AF172" s="282">
        <v>32823</v>
      </c>
      <c r="AG172" s="282">
        <v>91651</v>
      </c>
      <c r="AH172" s="282">
        <v>56750</v>
      </c>
      <c r="AI172" s="282">
        <v>71172</v>
      </c>
      <c r="AJ172" s="282">
        <v>355553</v>
      </c>
      <c r="AK172" s="284"/>
      <c r="AL172" s="284"/>
      <c r="AM172" s="284"/>
      <c r="AN172" s="284"/>
      <c r="AO172" s="284"/>
      <c r="AP172" s="285"/>
      <c r="AQ172" s="280" t="s">
        <v>54</v>
      </c>
    </row>
    <row r="173" spans="1:43" ht="38.25" x14ac:dyDescent="0.2">
      <c r="A173" s="278" t="s">
        <v>43</v>
      </c>
      <c r="B173" s="279" t="s">
        <v>157</v>
      </c>
      <c r="C173" s="279" t="s">
        <v>444</v>
      </c>
      <c r="D173" s="279" t="s">
        <v>437</v>
      </c>
      <c r="E173" s="280">
        <v>60</v>
      </c>
      <c r="F173" s="280" t="s">
        <v>47</v>
      </c>
      <c r="G173" s="280">
        <v>2024</v>
      </c>
      <c r="H173" s="280">
        <v>2024</v>
      </c>
      <c r="I173" s="280">
        <v>0</v>
      </c>
      <c r="J173" s="280" t="s">
        <v>48</v>
      </c>
      <c r="K173" s="281"/>
      <c r="L173" s="280" t="s">
        <v>47</v>
      </c>
      <c r="M173" s="279" t="s">
        <v>49</v>
      </c>
      <c r="N173" s="279" t="s">
        <v>175</v>
      </c>
      <c r="O173" s="280" t="s">
        <v>313</v>
      </c>
      <c r="P173" s="280">
        <v>1</v>
      </c>
      <c r="Q173" s="280" t="s">
        <v>47</v>
      </c>
      <c r="R173" s="280" t="s">
        <v>48</v>
      </c>
      <c r="S173" s="289">
        <v>2535792</v>
      </c>
      <c r="T173" s="289">
        <v>2535792</v>
      </c>
      <c r="U173" s="289">
        <v>2535792</v>
      </c>
      <c r="V173" s="289">
        <v>2535792</v>
      </c>
      <c r="W173" s="282">
        <v>13946871</v>
      </c>
      <c r="X173" s="283">
        <v>0.22</v>
      </c>
      <c r="Y173" s="280">
        <v>0</v>
      </c>
      <c r="Z173" s="279" t="s">
        <v>52</v>
      </c>
      <c r="AA173" s="280">
        <v>670501</v>
      </c>
      <c r="AB173" s="280" t="s">
        <v>53</v>
      </c>
      <c r="AC173" s="282">
        <v>5549924</v>
      </c>
      <c r="AD173" s="282">
        <v>2775962</v>
      </c>
      <c r="AE173" s="284"/>
      <c r="AF173" s="284"/>
      <c r="AG173" s="284"/>
      <c r="AH173" s="284"/>
      <c r="AI173" s="282">
        <v>772543</v>
      </c>
      <c r="AJ173" s="282">
        <v>4856442</v>
      </c>
      <c r="AK173" s="284"/>
      <c r="AL173" s="284"/>
      <c r="AM173" s="284"/>
      <c r="AN173" s="284"/>
      <c r="AO173" s="284"/>
      <c r="AP173" s="290" t="s">
        <v>441</v>
      </c>
      <c r="AQ173" s="280" t="s">
        <v>54</v>
      </c>
    </row>
    <row r="174" spans="1:43" ht="38.25" x14ac:dyDescent="0.2">
      <c r="A174" s="278" t="s">
        <v>43</v>
      </c>
      <c r="B174" s="279" t="s">
        <v>157</v>
      </c>
      <c r="C174" s="279" t="s">
        <v>445</v>
      </c>
      <c r="D174" s="279" t="s">
        <v>446</v>
      </c>
      <c r="E174" s="280">
        <v>36</v>
      </c>
      <c r="F174" s="280" t="s">
        <v>47</v>
      </c>
      <c r="G174" s="280">
        <v>2024</v>
      </c>
      <c r="H174" s="280">
        <v>2024</v>
      </c>
      <c r="I174" s="280">
        <v>0</v>
      </c>
      <c r="J174" s="280" t="s">
        <v>48</v>
      </c>
      <c r="K174" s="280" t="s">
        <v>447</v>
      </c>
      <c r="L174" s="280" t="s">
        <v>48</v>
      </c>
      <c r="M174" s="279" t="s">
        <v>49</v>
      </c>
      <c r="N174" s="279" t="s">
        <v>175</v>
      </c>
      <c r="O174" s="280" t="s">
        <v>448</v>
      </c>
      <c r="P174" s="280">
        <v>2</v>
      </c>
      <c r="Q174" s="280" t="s">
        <v>47</v>
      </c>
      <c r="R174" s="280" t="s">
        <v>48</v>
      </c>
      <c r="S174" s="289">
        <v>1599250.26</v>
      </c>
      <c r="T174" s="289">
        <v>1599250.26</v>
      </c>
      <c r="U174" s="289">
        <v>1599250.26</v>
      </c>
      <c r="V174" s="279">
        <v>0</v>
      </c>
      <c r="W174" s="282">
        <v>4797750.7699999996</v>
      </c>
      <c r="X174" s="283">
        <v>0.22</v>
      </c>
      <c r="Y174" s="280">
        <v>0</v>
      </c>
      <c r="Z174" s="279" t="s">
        <v>52</v>
      </c>
      <c r="AA174" s="280">
        <v>670501</v>
      </c>
      <c r="AB174" s="280" t="s">
        <v>53</v>
      </c>
      <c r="AC174" s="282">
        <v>1089883.3400000001</v>
      </c>
      <c r="AD174" s="282">
        <v>553235.84</v>
      </c>
      <c r="AE174" s="282">
        <v>280562.92</v>
      </c>
      <c r="AF174" s="282">
        <v>258561.92000000001</v>
      </c>
      <c r="AG174" s="282">
        <v>402613.66</v>
      </c>
      <c r="AH174" s="282">
        <v>216127.88</v>
      </c>
      <c r="AI174" s="282">
        <v>297785.81</v>
      </c>
      <c r="AJ174" s="282">
        <v>1698979.81</v>
      </c>
      <c r="AK174" s="282">
        <v>0</v>
      </c>
      <c r="AL174" s="282">
        <v>0</v>
      </c>
      <c r="AM174" s="282">
        <v>0</v>
      </c>
      <c r="AN174" s="282">
        <v>0</v>
      </c>
      <c r="AO174" s="282">
        <v>0</v>
      </c>
      <c r="AP174" s="290" t="s">
        <v>449</v>
      </c>
      <c r="AQ174" s="280" t="s">
        <v>54</v>
      </c>
    </row>
    <row r="175" spans="1:43" ht="25.5" x14ac:dyDescent="0.2">
      <c r="A175" s="278" t="s">
        <v>43</v>
      </c>
      <c r="B175" s="279" t="s">
        <v>157</v>
      </c>
      <c r="C175" s="279" t="s">
        <v>450</v>
      </c>
      <c r="D175" s="279" t="s">
        <v>451</v>
      </c>
      <c r="E175" s="280">
        <v>12</v>
      </c>
      <c r="F175" s="280" t="s">
        <v>47</v>
      </c>
      <c r="G175" s="280">
        <v>2024</v>
      </c>
      <c r="H175" s="280">
        <v>2024</v>
      </c>
      <c r="I175" s="280">
        <v>0</v>
      </c>
      <c r="J175" s="280" t="s">
        <v>48</v>
      </c>
      <c r="K175" s="281"/>
      <c r="L175" s="280" t="s">
        <v>47</v>
      </c>
      <c r="M175" s="279" t="s">
        <v>49</v>
      </c>
      <c r="N175" s="279" t="s">
        <v>50</v>
      </c>
      <c r="O175" s="280" t="s">
        <v>91</v>
      </c>
      <c r="P175" s="280">
        <v>3</v>
      </c>
      <c r="Q175" s="280" t="s">
        <v>47</v>
      </c>
      <c r="R175" s="280" t="s">
        <v>48</v>
      </c>
      <c r="S175" s="279">
        <v>186000</v>
      </c>
      <c r="T175" s="279">
        <v>0</v>
      </c>
      <c r="U175" s="279">
        <v>0</v>
      </c>
      <c r="V175" s="279">
        <v>0</v>
      </c>
      <c r="W175" s="282">
        <v>186000</v>
      </c>
      <c r="X175" s="283">
        <v>0.22</v>
      </c>
      <c r="Y175" s="280">
        <v>0</v>
      </c>
      <c r="Z175" s="279" t="s">
        <v>52</v>
      </c>
      <c r="AA175" s="280">
        <v>670501</v>
      </c>
      <c r="AB175" s="280" t="s">
        <v>53</v>
      </c>
      <c r="AC175" s="282">
        <v>23477.88</v>
      </c>
      <c r="AD175" s="282">
        <v>21680.89</v>
      </c>
      <c r="AE175" s="282">
        <v>41437.339999999997</v>
      </c>
      <c r="AF175" s="282">
        <v>4868.62</v>
      </c>
      <c r="AG175" s="282">
        <v>18327.79</v>
      </c>
      <c r="AH175" s="282">
        <v>10614.73</v>
      </c>
      <c r="AI175" s="282">
        <v>14122.12</v>
      </c>
      <c r="AJ175" s="282">
        <v>51470.63</v>
      </c>
      <c r="AK175" s="284"/>
      <c r="AL175" s="284"/>
      <c r="AM175" s="284"/>
      <c r="AN175" s="284"/>
      <c r="AO175" s="284"/>
      <c r="AP175" s="285"/>
      <c r="AQ175" s="280" t="s">
        <v>54</v>
      </c>
    </row>
    <row r="176" spans="1:43" ht="25.5" x14ac:dyDescent="0.2">
      <c r="A176" s="278" t="s">
        <v>43</v>
      </c>
      <c r="B176" s="279" t="s">
        <v>157</v>
      </c>
      <c r="C176" s="279" t="s">
        <v>452</v>
      </c>
      <c r="D176" s="279" t="s">
        <v>451</v>
      </c>
      <c r="E176" s="280">
        <v>12</v>
      </c>
      <c r="F176" s="280" t="s">
        <v>47</v>
      </c>
      <c r="G176" s="280">
        <v>2024</v>
      </c>
      <c r="H176" s="280">
        <v>2024</v>
      </c>
      <c r="I176" s="280">
        <v>0</v>
      </c>
      <c r="J176" s="280" t="s">
        <v>48</v>
      </c>
      <c r="K176" s="281"/>
      <c r="L176" s="280" t="s">
        <v>47</v>
      </c>
      <c r="M176" s="279" t="s">
        <v>49</v>
      </c>
      <c r="N176" s="279" t="s">
        <v>50</v>
      </c>
      <c r="O176" s="280" t="s">
        <v>453</v>
      </c>
      <c r="P176" s="280">
        <v>3</v>
      </c>
      <c r="Q176" s="280" t="s">
        <v>47</v>
      </c>
      <c r="R176" s="280" t="s">
        <v>48</v>
      </c>
      <c r="S176" s="289">
        <v>348225</v>
      </c>
      <c r="T176" s="279">
        <v>0</v>
      </c>
      <c r="U176" s="279">
        <v>0</v>
      </c>
      <c r="V176" s="279">
        <v>0</v>
      </c>
      <c r="W176" s="282">
        <v>348225</v>
      </c>
      <c r="X176" s="283">
        <v>0.22</v>
      </c>
      <c r="Y176" s="280">
        <v>0</v>
      </c>
      <c r="Z176" s="279" t="s">
        <v>52</v>
      </c>
      <c r="AA176" s="280">
        <v>670501</v>
      </c>
      <c r="AB176" s="280" t="s">
        <v>53</v>
      </c>
      <c r="AC176" s="282">
        <v>39715.79</v>
      </c>
      <c r="AD176" s="282">
        <v>39340.17</v>
      </c>
      <c r="AE176" s="282">
        <v>63659.97</v>
      </c>
      <c r="AF176" s="282">
        <v>18226.12</v>
      </c>
      <c r="AG176" s="282">
        <v>31148.26</v>
      </c>
      <c r="AH176" s="282">
        <v>12125.27</v>
      </c>
      <c r="AI176" s="282">
        <v>29074.63</v>
      </c>
      <c r="AJ176" s="282">
        <v>59614.89</v>
      </c>
      <c r="AK176" s="282">
        <v>55319.9</v>
      </c>
      <c r="AL176" s="284"/>
      <c r="AM176" s="284"/>
      <c r="AN176" s="284"/>
      <c r="AO176" s="284"/>
      <c r="AP176" s="285"/>
      <c r="AQ176" s="280" t="s">
        <v>54</v>
      </c>
    </row>
    <row r="177" spans="1:43" ht="25.5" x14ac:dyDescent="0.2">
      <c r="A177" s="278" t="s">
        <v>43</v>
      </c>
      <c r="B177" s="279" t="s">
        <v>157</v>
      </c>
      <c r="C177" s="279" t="s">
        <v>454</v>
      </c>
      <c r="D177" s="279" t="s">
        <v>446</v>
      </c>
      <c r="E177" s="280">
        <v>12</v>
      </c>
      <c r="F177" s="280" t="s">
        <v>48</v>
      </c>
      <c r="G177" s="280">
        <v>2024</v>
      </c>
      <c r="H177" s="280">
        <v>2024</v>
      </c>
      <c r="I177" s="280">
        <v>0</v>
      </c>
      <c r="J177" s="280" t="s">
        <v>48</v>
      </c>
      <c r="K177" s="281"/>
      <c r="L177" s="280" t="s">
        <v>48</v>
      </c>
      <c r="M177" s="279" t="s">
        <v>49</v>
      </c>
      <c r="N177" s="279" t="s">
        <v>50</v>
      </c>
      <c r="O177" s="280" t="s">
        <v>91</v>
      </c>
      <c r="P177" s="280">
        <v>2</v>
      </c>
      <c r="Q177" s="280" t="s">
        <v>48</v>
      </c>
      <c r="R177" s="280" t="s">
        <v>48</v>
      </c>
      <c r="S177" s="289">
        <v>62133.33</v>
      </c>
      <c r="T177" s="289">
        <v>61333.33</v>
      </c>
      <c r="U177" s="289">
        <v>61333.33</v>
      </c>
      <c r="V177" s="293">
        <v>0</v>
      </c>
      <c r="W177" s="282">
        <v>184799.99</v>
      </c>
      <c r="X177" s="283">
        <v>0.22</v>
      </c>
      <c r="Y177" s="280">
        <v>0</v>
      </c>
      <c r="Z177" s="279" t="s">
        <v>52</v>
      </c>
      <c r="AA177" s="280">
        <v>670501</v>
      </c>
      <c r="AB177" s="280" t="s">
        <v>53</v>
      </c>
      <c r="AC177" s="284"/>
      <c r="AD177" s="284"/>
      <c r="AE177" s="284"/>
      <c r="AF177" s="284"/>
      <c r="AG177" s="284"/>
      <c r="AH177" s="284"/>
      <c r="AI177" s="282">
        <v>62133.33</v>
      </c>
      <c r="AJ177" s="284"/>
      <c r="AK177" s="284"/>
      <c r="AL177" s="284"/>
      <c r="AM177" s="284"/>
      <c r="AN177" s="284"/>
      <c r="AO177" s="284"/>
      <c r="AP177" s="285"/>
      <c r="AQ177" s="280" t="s">
        <v>54</v>
      </c>
    </row>
    <row r="178" spans="1:43" ht="25.5" x14ac:dyDescent="0.2">
      <c r="A178" s="278" t="s">
        <v>43</v>
      </c>
      <c r="B178" s="279" t="s">
        <v>157</v>
      </c>
      <c r="C178" s="279" t="s">
        <v>455</v>
      </c>
      <c r="D178" s="279" t="s">
        <v>451</v>
      </c>
      <c r="E178" s="280">
        <v>24</v>
      </c>
      <c r="F178" s="280" t="s">
        <v>47</v>
      </c>
      <c r="G178" s="280">
        <v>2024</v>
      </c>
      <c r="H178" s="280">
        <v>2024</v>
      </c>
      <c r="I178" s="280">
        <v>0</v>
      </c>
      <c r="J178" s="280" t="s">
        <v>48</v>
      </c>
      <c r="K178" s="281"/>
      <c r="L178" s="280" t="s">
        <v>47</v>
      </c>
      <c r="M178" s="279" t="s">
        <v>49</v>
      </c>
      <c r="N178" s="279" t="s">
        <v>50</v>
      </c>
      <c r="O178" s="280" t="s">
        <v>456</v>
      </c>
      <c r="P178" s="280">
        <v>3</v>
      </c>
      <c r="Q178" s="280" t="s">
        <v>47</v>
      </c>
      <c r="R178" s="280" t="s">
        <v>48</v>
      </c>
      <c r="S178" s="289">
        <v>186225</v>
      </c>
      <c r="T178" s="289">
        <v>186000</v>
      </c>
      <c r="U178" s="279">
        <v>0</v>
      </c>
      <c r="V178" s="279">
        <v>0</v>
      </c>
      <c r="W178" s="282">
        <v>372225</v>
      </c>
      <c r="X178" s="283">
        <v>0.22</v>
      </c>
      <c r="Y178" s="280">
        <v>0</v>
      </c>
      <c r="Z178" s="279" t="s">
        <v>52</v>
      </c>
      <c r="AA178" s="280">
        <v>670501</v>
      </c>
      <c r="AB178" s="280" t="s">
        <v>53</v>
      </c>
      <c r="AC178" s="282">
        <v>23506.28</v>
      </c>
      <c r="AD178" s="282">
        <v>21707.119999999999</v>
      </c>
      <c r="AE178" s="282">
        <v>41487.46</v>
      </c>
      <c r="AF178" s="282">
        <v>4874.51</v>
      </c>
      <c r="AG178" s="282">
        <v>18349.96</v>
      </c>
      <c r="AH178" s="282">
        <v>10627.57</v>
      </c>
      <c r="AI178" s="282">
        <v>14139.2</v>
      </c>
      <c r="AJ178" s="282">
        <v>51532.89</v>
      </c>
      <c r="AK178" s="284"/>
      <c r="AL178" s="284"/>
      <c r="AM178" s="284"/>
      <c r="AN178" s="284"/>
      <c r="AO178" s="284"/>
      <c r="AP178" s="285"/>
      <c r="AQ178" s="280" t="s">
        <v>54</v>
      </c>
    </row>
    <row r="179" spans="1:43" ht="25.5" x14ac:dyDescent="0.2">
      <c r="A179" s="278" t="s">
        <v>43</v>
      </c>
      <c r="B179" s="279" t="s">
        <v>157</v>
      </c>
      <c r="C179" s="279" t="s">
        <v>457</v>
      </c>
      <c r="D179" s="279" t="s">
        <v>458</v>
      </c>
      <c r="E179" s="280">
        <v>36</v>
      </c>
      <c r="F179" s="280" t="s">
        <v>48</v>
      </c>
      <c r="G179" s="280">
        <v>2024</v>
      </c>
      <c r="H179" s="280">
        <v>2024</v>
      </c>
      <c r="I179" s="280">
        <v>0</v>
      </c>
      <c r="J179" s="280" t="s">
        <v>48</v>
      </c>
      <c r="K179" s="280" t="s">
        <v>48</v>
      </c>
      <c r="L179" s="280" t="s">
        <v>48</v>
      </c>
      <c r="M179" s="279" t="s">
        <v>49</v>
      </c>
      <c r="N179" s="279" t="s">
        <v>175</v>
      </c>
      <c r="O179" s="280" t="s">
        <v>459</v>
      </c>
      <c r="P179" s="280">
        <v>2</v>
      </c>
      <c r="Q179" s="280" t="s">
        <v>48</v>
      </c>
      <c r="R179" s="280" t="s">
        <v>48</v>
      </c>
      <c r="S179" s="291">
        <v>126752.8</v>
      </c>
      <c r="T179" s="291">
        <v>187062.6</v>
      </c>
      <c r="U179" s="291">
        <v>187062.6</v>
      </c>
      <c r="V179" s="291">
        <v>443634.8</v>
      </c>
      <c r="W179" s="282">
        <v>944518.8</v>
      </c>
      <c r="X179" s="283">
        <v>0.22</v>
      </c>
      <c r="Y179" s="280">
        <v>0</v>
      </c>
      <c r="Z179" s="279" t="s">
        <v>52</v>
      </c>
      <c r="AA179" s="280">
        <v>670501</v>
      </c>
      <c r="AB179" s="280" t="s">
        <v>53</v>
      </c>
      <c r="AC179" s="284"/>
      <c r="AD179" s="284"/>
      <c r="AE179" s="282">
        <v>187062.6</v>
      </c>
      <c r="AF179" s="284"/>
      <c r="AG179" s="284"/>
      <c r="AH179" s="284"/>
      <c r="AI179" s="284"/>
      <c r="AJ179" s="284"/>
      <c r="AK179" s="284"/>
      <c r="AL179" s="284"/>
      <c r="AM179" s="284"/>
      <c r="AN179" s="284"/>
      <c r="AO179" s="284"/>
      <c r="AP179" s="285"/>
      <c r="AQ179" s="280" t="s">
        <v>352</v>
      </c>
    </row>
    <row r="180" spans="1:43" ht="38.25" x14ac:dyDescent="0.2">
      <c r="A180" s="278" t="s">
        <v>43</v>
      </c>
      <c r="B180" s="279" t="s">
        <v>157</v>
      </c>
      <c r="C180" s="279" t="s">
        <v>460</v>
      </c>
      <c r="D180" s="279" t="s">
        <v>460</v>
      </c>
      <c r="E180" s="280">
        <v>24</v>
      </c>
      <c r="F180" s="280" t="s">
        <v>47</v>
      </c>
      <c r="G180" s="280">
        <v>2024</v>
      </c>
      <c r="H180" s="280">
        <v>2024</v>
      </c>
      <c r="I180" s="280">
        <v>0</v>
      </c>
      <c r="J180" s="280" t="s">
        <v>47</v>
      </c>
      <c r="K180" s="281"/>
      <c r="L180" s="280" t="s">
        <v>47</v>
      </c>
      <c r="M180" s="279" t="s">
        <v>49</v>
      </c>
      <c r="N180" s="279" t="s">
        <v>50</v>
      </c>
      <c r="O180" s="280" t="s">
        <v>461</v>
      </c>
      <c r="P180" s="280">
        <v>2</v>
      </c>
      <c r="Q180" s="280" t="s">
        <v>47</v>
      </c>
      <c r="R180" s="280" t="s">
        <v>48</v>
      </c>
      <c r="S180" s="289">
        <v>198625</v>
      </c>
      <c r="T180" s="289">
        <v>198400</v>
      </c>
      <c r="U180" s="279">
        <v>0</v>
      </c>
      <c r="V180" s="279">
        <v>0</v>
      </c>
      <c r="W180" s="282">
        <v>397025</v>
      </c>
      <c r="X180" s="283">
        <v>0.22</v>
      </c>
      <c r="Y180" s="280">
        <v>0</v>
      </c>
      <c r="Z180" s="279" t="s">
        <v>52</v>
      </c>
      <c r="AA180" s="280">
        <v>670501</v>
      </c>
      <c r="AB180" s="280" t="s">
        <v>53</v>
      </c>
      <c r="AC180" s="282">
        <v>25071.47</v>
      </c>
      <c r="AD180" s="282">
        <v>23152.51</v>
      </c>
      <c r="AE180" s="282">
        <v>44249.95</v>
      </c>
      <c r="AF180" s="282">
        <v>5199.09</v>
      </c>
      <c r="AG180" s="282">
        <v>19571.810000000001</v>
      </c>
      <c r="AH180" s="282">
        <v>11335.22</v>
      </c>
      <c r="AI180" s="282">
        <v>15080.68</v>
      </c>
      <c r="AJ180" s="282">
        <v>54964.26</v>
      </c>
      <c r="AK180" s="284"/>
      <c r="AL180" s="284"/>
      <c r="AM180" s="284"/>
      <c r="AN180" s="284"/>
      <c r="AO180" s="284"/>
      <c r="AP180" s="285"/>
      <c r="AQ180" s="280" t="s">
        <v>54</v>
      </c>
    </row>
    <row r="181" spans="1:43" ht="25.5" x14ac:dyDescent="0.2">
      <c r="A181" s="278" t="s">
        <v>43</v>
      </c>
      <c r="B181" s="279" t="s">
        <v>157</v>
      </c>
      <c r="C181" s="279" t="s">
        <v>462</v>
      </c>
      <c r="D181" s="279" t="s">
        <v>463</v>
      </c>
      <c r="E181" s="280">
        <v>36</v>
      </c>
      <c r="F181" s="280" t="s">
        <v>47</v>
      </c>
      <c r="G181" s="280">
        <v>2024</v>
      </c>
      <c r="H181" s="280">
        <v>2024</v>
      </c>
      <c r="I181" s="280">
        <v>0</v>
      </c>
      <c r="J181" s="280" t="s">
        <v>48</v>
      </c>
      <c r="K181" s="281"/>
      <c r="L181" s="280" t="s">
        <v>48</v>
      </c>
      <c r="M181" s="279" t="s">
        <v>49</v>
      </c>
      <c r="N181" s="279" t="s">
        <v>175</v>
      </c>
      <c r="O181" s="280" t="s">
        <v>464</v>
      </c>
      <c r="P181" s="280">
        <v>1</v>
      </c>
      <c r="Q181" s="280" t="s">
        <v>47</v>
      </c>
      <c r="R181" s="280" t="s">
        <v>48</v>
      </c>
      <c r="S181" s="278" t="s">
        <v>465</v>
      </c>
      <c r="T181" s="278" t="s">
        <v>466</v>
      </c>
      <c r="U181" s="278" t="s">
        <v>466</v>
      </c>
      <c r="V181" s="278" t="s">
        <v>467</v>
      </c>
      <c r="W181" s="287" t="s">
        <v>468</v>
      </c>
      <c r="X181" s="283">
        <v>0.04</v>
      </c>
      <c r="Y181" s="280">
        <v>0</v>
      </c>
      <c r="Z181" s="279" t="s">
        <v>52</v>
      </c>
      <c r="AA181" s="280">
        <v>670501</v>
      </c>
      <c r="AB181" s="280" t="s">
        <v>53</v>
      </c>
      <c r="AC181" s="287" t="s">
        <v>469</v>
      </c>
      <c r="AD181" s="287" t="s">
        <v>470</v>
      </c>
      <c r="AE181" s="287" t="s">
        <v>471</v>
      </c>
      <c r="AF181" s="287" t="s">
        <v>472</v>
      </c>
      <c r="AG181" s="287" t="s">
        <v>473</v>
      </c>
      <c r="AH181" s="287" t="s">
        <v>474</v>
      </c>
      <c r="AI181" s="287" t="s">
        <v>475</v>
      </c>
      <c r="AJ181" s="287" t="s">
        <v>476</v>
      </c>
      <c r="AK181" s="287" t="s">
        <v>477</v>
      </c>
      <c r="AL181" s="287" t="s">
        <v>478</v>
      </c>
      <c r="AM181" s="287" t="s">
        <v>479</v>
      </c>
      <c r="AN181" s="287" t="s">
        <v>480</v>
      </c>
      <c r="AO181" s="287" t="s">
        <v>481</v>
      </c>
      <c r="AP181" s="285"/>
      <c r="AQ181" s="280" t="s">
        <v>54</v>
      </c>
    </row>
    <row r="182" spans="1:43" ht="25.5" x14ac:dyDescent="0.2">
      <c r="A182" s="278" t="s">
        <v>43</v>
      </c>
      <c r="B182" s="279" t="s">
        <v>157</v>
      </c>
      <c r="C182" s="279" t="s">
        <v>482</v>
      </c>
      <c r="D182" s="279" t="s">
        <v>451</v>
      </c>
      <c r="E182" s="280">
        <v>24</v>
      </c>
      <c r="F182" s="280" t="s">
        <v>47</v>
      </c>
      <c r="G182" s="280">
        <v>2024</v>
      </c>
      <c r="H182" s="280">
        <v>2024</v>
      </c>
      <c r="I182" s="280">
        <v>0</v>
      </c>
      <c r="J182" s="280" t="s">
        <v>48</v>
      </c>
      <c r="K182" s="281"/>
      <c r="L182" s="280" t="s">
        <v>47</v>
      </c>
      <c r="M182" s="279" t="s">
        <v>49</v>
      </c>
      <c r="N182" s="279" t="s">
        <v>175</v>
      </c>
      <c r="O182" s="280" t="s">
        <v>483</v>
      </c>
      <c r="P182" s="280">
        <v>2</v>
      </c>
      <c r="Q182" s="280" t="s">
        <v>47</v>
      </c>
      <c r="R182" s="280" t="s">
        <v>48</v>
      </c>
      <c r="S182" s="289">
        <v>496800</v>
      </c>
      <c r="T182" s="289">
        <v>496000</v>
      </c>
      <c r="U182" s="279">
        <v>0</v>
      </c>
      <c r="V182" s="279">
        <v>0</v>
      </c>
      <c r="W182" s="282">
        <v>992800</v>
      </c>
      <c r="X182" s="283">
        <v>0.22</v>
      </c>
      <c r="Y182" s="280">
        <v>0</v>
      </c>
      <c r="Z182" s="279" t="s">
        <v>52</v>
      </c>
      <c r="AA182" s="280">
        <v>670501</v>
      </c>
      <c r="AB182" s="280" t="s">
        <v>53</v>
      </c>
      <c r="AC182" s="282">
        <v>50908.04</v>
      </c>
      <c r="AD182" s="282">
        <v>12734.89</v>
      </c>
      <c r="AE182" s="282">
        <v>162509.01999999999</v>
      </c>
      <c r="AF182" s="282">
        <v>59359.56</v>
      </c>
      <c r="AG182" s="282">
        <v>86486.53</v>
      </c>
      <c r="AH182" s="282">
        <v>21200.32</v>
      </c>
      <c r="AI182" s="282">
        <v>25916.46</v>
      </c>
      <c r="AJ182" s="282">
        <v>59282.31</v>
      </c>
      <c r="AK182" s="282">
        <v>17602.87</v>
      </c>
      <c r="AL182" s="284"/>
      <c r="AM182" s="284"/>
      <c r="AN182" s="284"/>
      <c r="AO182" s="284"/>
      <c r="AP182" s="285"/>
      <c r="AQ182" s="280" t="s">
        <v>54</v>
      </c>
    </row>
    <row r="183" spans="1:43" ht="25.5" x14ac:dyDescent="0.2">
      <c r="A183" s="278" t="s">
        <v>43</v>
      </c>
      <c r="B183" s="279" t="s">
        <v>157</v>
      </c>
      <c r="C183" s="279" t="s">
        <v>484</v>
      </c>
      <c r="D183" s="279" t="s">
        <v>451</v>
      </c>
      <c r="E183" s="280">
        <v>24</v>
      </c>
      <c r="F183" s="280" t="s">
        <v>47</v>
      </c>
      <c r="G183" s="280">
        <v>2024</v>
      </c>
      <c r="H183" s="280">
        <v>2024</v>
      </c>
      <c r="I183" s="280">
        <v>0</v>
      </c>
      <c r="J183" s="280" t="s">
        <v>48</v>
      </c>
      <c r="K183" s="281"/>
      <c r="L183" s="280" t="s">
        <v>47</v>
      </c>
      <c r="M183" s="279" t="s">
        <v>49</v>
      </c>
      <c r="N183" s="279" t="s">
        <v>50</v>
      </c>
      <c r="O183" s="280" t="s">
        <v>485</v>
      </c>
      <c r="P183" s="280">
        <v>2</v>
      </c>
      <c r="Q183" s="280" t="s">
        <v>47</v>
      </c>
      <c r="R183" s="280" t="s">
        <v>48</v>
      </c>
      <c r="S183" s="289">
        <v>150000</v>
      </c>
      <c r="T183" s="289">
        <v>150000</v>
      </c>
      <c r="U183" s="279">
        <v>0</v>
      </c>
      <c r="V183" s="279">
        <v>0</v>
      </c>
      <c r="W183" s="282">
        <v>300000</v>
      </c>
      <c r="X183" s="283">
        <v>0.22</v>
      </c>
      <c r="Y183" s="280">
        <v>0</v>
      </c>
      <c r="Z183" s="279" t="s">
        <v>52</v>
      </c>
      <c r="AA183" s="280">
        <v>670501</v>
      </c>
      <c r="AB183" s="280" t="s">
        <v>53</v>
      </c>
      <c r="AC183" s="282">
        <v>16000</v>
      </c>
      <c r="AD183" s="282">
        <v>16000</v>
      </c>
      <c r="AE183" s="282">
        <v>25000</v>
      </c>
      <c r="AF183" s="282">
        <v>12000</v>
      </c>
      <c r="AG183" s="282">
        <v>25000</v>
      </c>
      <c r="AH183" s="282">
        <v>10000</v>
      </c>
      <c r="AI183" s="282">
        <v>16000</v>
      </c>
      <c r="AJ183" s="282">
        <v>30000</v>
      </c>
      <c r="AK183" s="284"/>
      <c r="AL183" s="284"/>
      <c r="AM183" s="284"/>
      <c r="AN183" s="284"/>
      <c r="AO183" s="284"/>
      <c r="AP183" s="285"/>
      <c r="AQ183" s="280" t="s">
        <v>54</v>
      </c>
    </row>
    <row r="184" spans="1:43" ht="25.5" x14ac:dyDescent="0.2">
      <c r="A184" s="278" t="s">
        <v>43</v>
      </c>
      <c r="B184" s="279" t="s">
        <v>157</v>
      </c>
      <c r="C184" s="279" t="s">
        <v>486</v>
      </c>
      <c r="D184" s="279" t="s">
        <v>463</v>
      </c>
      <c r="E184" s="280">
        <v>48</v>
      </c>
      <c r="F184" s="280" t="s">
        <v>47</v>
      </c>
      <c r="G184" s="280">
        <v>2024</v>
      </c>
      <c r="H184" s="280">
        <v>2024</v>
      </c>
      <c r="I184" s="280">
        <v>0</v>
      </c>
      <c r="J184" s="280" t="s">
        <v>48</v>
      </c>
      <c r="K184" s="281"/>
      <c r="L184" s="280" t="s">
        <v>48</v>
      </c>
      <c r="M184" s="279" t="s">
        <v>49</v>
      </c>
      <c r="N184" s="279" t="s">
        <v>175</v>
      </c>
      <c r="O184" s="280" t="s">
        <v>487</v>
      </c>
      <c r="P184" s="280">
        <v>1</v>
      </c>
      <c r="Q184" s="280" t="s">
        <v>47</v>
      </c>
      <c r="R184" s="280" t="s">
        <v>48</v>
      </c>
      <c r="S184" s="278" t="s">
        <v>488</v>
      </c>
      <c r="T184" s="278" t="s">
        <v>489</v>
      </c>
      <c r="U184" s="278" t="s">
        <v>489</v>
      </c>
      <c r="V184" s="278" t="s">
        <v>490</v>
      </c>
      <c r="W184" s="287" t="s">
        <v>491</v>
      </c>
      <c r="X184" s="283">
        <v>0.22</v>
      </c>
      <c r="Y184" s="280">
        <v>0</v>
      </c>
      <c r="Z184" s="279" t="s">
        <v>52</v>
      </c>
      <c r="AA184" s="280">
        <v>670501</v>
      </c>
      <c r="AB184" s="280" t="s">
        <v>53</v>
      </c>
      <c r="AC184" s="287" t="s">
        <v>492</v>
      </c>
      <c r="AD184" s="287" t="s">
        <v>493</v>
      </c>
      <c r="AE184" s="287" t="s">
        <v>494</v>
      </c>
      <c r="AF184" s="287" t="s">
        <v>495</v>
      </c>
      <c r="AG184" s="287" t="s">
        <v>496</v>
      </c>
      <c r="AH184" s="287" t="s">
        <v>497</v>
      </c>
      <c r="AI184" s="287" t="s">
        <v>498</v>
      </c>
      <c r="AJ184" s="287" t="s">
        <v>499</v>
      </c>
      <c r="AK184" s="287" t="s">
        <v>500</v>
      </c>
      <c r="AL184" s="287" t="s">
        <v>501</v>
      </c>
      <c r="AM184" s="287" t="s">
        <v>502</v>
      </c>
      <c r="AN184" s="287" t="s">
        <v>503</v>
      </c>
      <c r="AO184" s="287" t="s">
        <v>504</v>
      </c>
      <c r="AP184" s="285"/>
      <c r="AQ184" s="280" t="s">
        <v>54</v>
      </c>
    </row>
    <row r="185" spans="1:43" ht="25.5" x14ac:dyDescent="0.2">
      <c r="A185" s="278" t="s">
        <v>43</v>
      </c>
      <c r="B185" s="279" t="s">
        <v>157</v>
      </c>
      <c r="C185" s="279" t="s">
        <v>505</v>
      </c>
      <c r="D185" s="279" t="s">
        <v>451</v>
      </c>
      <c r="E185" s="280">
        <v>72</v>
      </c>
      <c r="F185" s="280" t="s">
        <v>47</v>
      </c>
      <c r="G185" s="280">
        <v>2024</v>
      </c>
      <c r="H185" s="280">
        <v>2024</v>
      </c>
      <c r="I185" s="280">
        <v>0</v>
      </c>
      <c r="J185" s="280" t="s">
        <v>48</v>
      </c>
      <c r="K185" s="281"/>
      <c r="L185" s="280" t="s">
        <v>47</v>
      </c>
      <c r="M185" s="279" t="s">
        <v>49</v>
      </c>
      <c r="N185" s="279" t="s">
        <v>175</v>
      </c>
      <c r="O185" s="280" t="s">
        <v>506</v>
      </c>
      <c r="P185" s="280">
        <v>2</v>
      </c>
      <c r="Q185" s="280" t="s">
        <v>47</v>
      </c>
      <c r="R185" s="280" t="s">
        <v>47</v>
      </c>
      <c r="S185" s="289">
        <v>1020000</v>
      </c>
      <c r="T185" s="289">
        <v>1020000</v>
      </c>
      <c r="U185" s="289">
        <v>1020000</v>
      </c>
      <c r="V185" s="289">
        <v>2040000</v>
      </c>
      <c r="W185" s="282">
        <v>5100000</v>
      </c>
      <c r="X185" s="283">
        <v>0.22</v>
      </c>
      <c r="Y185" s="280">
        <v>0</v>
      </c>
      <c r="Z185" s="279" t="s">
        <v>52</v>
      </c>
      <c r="AA185" s="280">
        <v>670501</v>
      </c>
      <c r="AB185" s="280" t="s">
        <v>53</v>
      </c>
      <c r="AC185" s="282">
        <v>160920</v>
      </c>
      <c r="AD185" s="282">
        <v>137040</v>
      </c>
      <c r="AE185" s="282">
        <v>163440</v>
      </c>
      <c r="AF185" s="282">
        <v>55200</v>
      </c>
      <c r="AG185" s="282">
        <v>186600</v>
      </c>
      <c r="AH185" s="282">
        <v>23160</v>
      </c>
      <c r="AI185" s="282">
        <v>92880</v>
      </c>
      <c r="AJ185" s="282">
        <v>200760</v>
      </c>
      <c r="AK185" s="284"/>
      <c r="AL185" s="284"/>
      <c r="AM185" s="284"/>
      <c r="AN185" s="284"/>
      <c r="AO185" s="284"/>
      <c r="AP185" s="285"/>
      <c r="AQ185" s="280" t="s">
        <v>54</v>
      </c>
    </row>
    <row r="186" spans="1:43" ht="25.5" x14ac:dyDescent="0.2">
      <c r="A186" s="278" t="s">
        <v>43</v>
      </c>
      <c r="B186" s="279" t="s">
        <v>157</v>
      </c>
      <c r="C186" s="279" t="s">
        <v>507</v>
      </c>
      <c r="D186" s="279" t="s">
        <v>451</v>
      </c>
      <c r="E186" s="280">
        <v>36</v>
      </c>
      <c r="F186" s="280" t="s">
        <v>47</v>
      </c>
      <c r="G186" s="280">
        <v>2024</v>
      </c>
      <c r="H186" s="280">
        <v>2024</v>
      </c>
      <c r="I186" s="280">
        <v>0</v>
      </c>
      <c r="J186" s="280" t="s">
        <v>48</v>
      </c>
      <c r="K186" s="281"/>
      <c r="L186" s="280" t="s">
        <v>48</v>
      </c>
      <c r="M186" s="279" t="s">
        <v>49</v>
      </c>
      <c r="N186" s="279" t="s">
        <v>50</v>
      </c>
      <c r="O186" s="280" t="s">
        <v>91</v>
      </c>
      <c r="P186" s="280">
        <v>3</v>
      </c>
      <c r="Q186" s="280" t="s">
        <v>47</v>
      </c>
      <c r="R186" s="280" t="s">
        <v>47</v>
      </c>
      <c r="S186" s="289">
        <v>12627800</v>
      </c>
      <c r="T186" s="289">
        <v>12627800</v>
      </c>
      <c r="U186" s="289">
        <v>12627800</v>
      </c>
      <c r="V186" s="278" t="s">
        <v>508</v>
      </c>
      <c r="W186" s="282">
        <v>53410800</v>
      </c>
      <c r="X186" s="283">
        <v>0.22</v>
      </c>
      <c r="Y186" s="280">
        <v>0</v>
      </c>
      <c r="Z186" s="279" t="s">
        <v>52</v>
      </c>
      <c r="AA186" s="280">
        <v>670501</v>
      </c>
      <c r="AB186" s="280" t="s">
        <v>53</v>
      </c>
      <c r="AC186" s="282">
        <v>2525560</v>
      </c>
      <c r="AD186" s="282">
        <v>1262780</v>
      </c>
      <c r="AE186" s="282">
        <v>1262780</v>
      </c>
      <c r="AF186" s="282">
        <v>441973</v>
      </c>
      <c r="AG186" s="282">
        <v>1262780</v>
      </c>
      <c r="AH186" s="282">
        <v>757668</v>
      </c>
      <c r="AI186" s="282">
        <v>947085</v>
      </c>
      <c r="AJ186" s="282">
        <v>4167174</v>
      </c>
      <c r="AK186" s="284"/>
      <c r="AL186" s="284"/>
      <c r="AM186" s="284"/>
      <c r="AN186" s="284"/>
      <c r="AO186" s="284"/>
      <c r="AP186" s="285"/>
      <c r="AQ186" s="280" t="s">
        <v>54</v>
      </c>
    </row>
    <row r="187" spans="1:43" ht="25.5" x14ac:dyDescent="0.2">
      <c r="A187" s="278" t="s">
        <v>43</v>
      </c>
      <c r="B187" s="279" t="s">
        <v>157</v>
      </c>
      <c r="C187" s="279" t="s">
        <v>509</v>
      </c>
      <c r="D187" s="279" t="s">
        <v>463</v>
      </c>
      <c r="E187" s="280" t="s">
        <v>510</v>
      </c>
      <c r="F187" s="280" t="s">
        <v>47</v>
      </c>
      <c r="G187" s="280">
        <v>2024</v>
      </c>
      <c r="H187" s="280">
        <v>2024</v>
      </c>
      <c r="I187" s="280">
        <v>0</v>
      </c>
      <c r="J187" s="280" t="s">
        <v>48</v>
      </c>
      <c r="K187" s="281"/>
      <c r="L187" s="280" t="s">
        <v>48</v>
      </c>
      <c r="M187" s="279" t="s">
        <v>49</v>
      </c>
      <c r="N187" s="279" t="s">
        <v>175</v>
      </c>
      <c r="O187" s="280" t="s">
        <v>464</v>
      </c>
      <c r="P187" s="280">
        <v>1</v>
      </c>
      <c r="Q187" s="280" t="s">
        <v>47</v>
      </c>
      <c r="R187" s="280" t="s">
        <v>48</v>
      </c>
      <c r="S187" s="278" t="s">
        <v>511</v>
      </c>
      <c r="T187" s="279">
        <v>0</v>
      </c>
      <c r="U187" s="279">
        <v>0</v>
      </c>
      <c r="V187" s="279">
        <v>0</v>
      </c>
      <c r="W187" s="287" t="s">
        <v>511</v>
      </c>
      <c r="X187" s="283">
        <v>0.04</v>
      </c>
      <c r="Y187" s="280">
        <v>0</v>
      </c>
      <c r="Z187" s="279" t="s">
        <v>52</v>
      </c>
      <c r="AA187" s="280">
        <v>670501</v>
      </c>
      <c r="AB187" s="280" t="s">
        <v>53</v>
      </c>
      <c r="AC187" s="287" t="s">
        <v>512</v>
      </c>
      <c r="AD187" s="287" t="s">
        <v>513</v>
      </c>
      <c r="AE187" s="287" t="s">
        <v>514</v>
      </c>
      <c r="AF187" s="287" t="s">
        <v>515</v>
      </c>
      <c r="AG187" s="287" t="s">
        <v>516</v>
      </c>
      <c r="AH187" s="287" t="s">
        <v>517</v>
      </c>
      <c r="AI187" s="287" t="s">
        <v>518</v>
      </c>
      <c r="AJ187" s="287" t="s">
        <v>519</v>
      </c>
      <c r="AK187" s="287" t="s">
        <v>520</v>
      </c>
      <c r="AL187" s="284"/>
      <c r="AM187" s="284"/>
      <c r="AN187" s="284"/>
      <c r="AO187" s="287" t="s">
        <v>521</v>
      </c>
      <c r="AP187" s="285"/>
      <c r="AQ187" s="280" t="s">
        <v>54</v>
      </c>
    </row>
    <row r="188" spans="1:43" ht="51" x14ac:dyDescent="0.2">
      <c r="A188" s="278" t="s">
        <v>43</v>
      </c>
      <c r="B188" s="279" t="s">
        <v>157</v>
      </c>
      <c r="C188" s="279" t="s">
        <v>522</v>
      </c>
      <c r="D188" s="279" t="s">
        <v>523</v>
      </c>
      <c r="E188" s="280">
        <v>36</v>
      </c>
      <c r="F188" s="280" t="s">
        <v>47</v>
      </c>
      <c r="G188" s="280">
        <v>2024</v>
      </c>
      <c r="H188" s="280">
        <v>2024</v>
      </c>
      <c r="I188" s="280">
        <v>0</v>
      </c>
      <c r="J188" s="280" t="s">
        <v>48</v>
      </c>
      <c r="K188" s="281"/>
      <c r="L188" s="280" t="s">
        <v>48</v>
      </c>
      <c r="M188" s="279" t="s">
        <v>49</v>
      </c>
      <c r="N188" s="279" t="s">
        <v>50</v>
      </c>
      <c r="O188" s="280" t="s">
        <v>524</v>
      </c>
      <c r="P188" s="280">
        <v>2</v>
      </c>
      <c r="Q188" s="280" t="s">
        <v>47</v>
      </c>
      <c r="R188" s="280" t="s">
        <v>48</v>
      </c>
      <c r="S188" s="279">
        <v>2379206.2599999998</v>
      </c>
      <c r="T188" s="279">
        <v>4655146</v>
      </c>
      <c r="U188" s="279">
        <v>4655146</v>
      </c>
      <c r="V188" s="279">
        <v>7741187.1200000001</v>
      </c>
      <c r="W188" s="282">
        <v>19430685.379999999</v>
      </c>
      <c r="X188" s="283">
        <v>0.04</v>
      </c>
      <c r="Y188" s="280">
        <v>0</v>
      </c>
      <c r="Z188" s="279" t="s">
        <v>52</v>
      </c>
      <c r="AA188" s="280">
        <v>670501</v>
      </c>
      <c r="AB188" s="280" t="s">
        <v>53</v>
      </c>
      <c r="AC188" s="282">
        <v>493800.47</v>
      </c>
      <c r="AD188" s="282">
        <v>258476.98</v>
      </c>
      <c r="AE188" s="282">
        <v>209218.69</v>
      </c>
      <c r="AF188" s="282">
        <v>99648.04</v>
      </c>
      <c r="AG188" s="282">
        <v>205970.84</v>
      </c>
      <c r="AH188" s="282">
        <v>102468.05</v>
      </c>
      <c r="AI188" s="282">
        <v>205840.78</v>
      </c>
      <c r="AJ188" s="282">
        <v>701395.89</v>
      </c>
      <c r="AK188" s="282">
        <v>102386.52</v>
      </c>
      <c r="AL188" s="284"/>
      <c r="AM188" s="284"/>
      <c r="AN188" s="284"/>
      <c r="AO188" s="284"/>
      <c r="AP188" s="285"/>
      <c r="AQ188" s="280" t="s">
        <v>54</v>
      </c>
    </row>
    <row r="189" spans="1:43" ht="25.5" x14ac:dyDescent="0.2">
      <c r="A189" s="278" t="s">
        <v>43</v>
      </c>
      <c r="B189" s="279" t="s">
        <v>157</v>
      </c>
      <c r="C189" s="279" t="s">
        <v>525</v>
      </c>
      <c r="D189" s="279" t="s">
        <v>526</v>
      </c>
      <c r="E189" s="280">
        <v>36</v>
      </c>
      <c r="F189" s="280" t="s">
        <v>48</v>
      </c>
      <c r="G189" s="280">
        <v>2024</v>
      </c>
      <c r="H189" s="280">
        <v>2024</v>
      </c>
      <c r="I189" s="280">
        <v>0</v>
      </c>
      <c r="J189" s="280" t="s">
        <v>48</v>
      </c>
      <c r="K189" s="281"/>
      <c r="L189" s="280" t="s">
        <v>48</v>
      </c>
      <c r="M189" s="279" t="s">
        <v>49</v>
      </c>
      <c r="N189" s="279" t="s">
        <v>175</v>
      </c>
      <c r="O189" s="280" t="s">
        <v>527</v>
      </c>
      <c r="P189" s="280">
        <v>2</v>
      </c>
      <c r="Q189" s="280" t="s">
        <v>47</v>
      </c>
      <c r="R189" s="280" t="s">
        <v>47</v>
      </c>
      <c r="S189" s="289">
        <v>787640.13</v>
      </c>
      <c r="T189" s="289">
        <v>787640.13</v>
      </c>
      <c r="U189" s="289">
        <v>787640.13</v>
      </c>
      <c r="V189" s="279">
        <v>0</v>
      </c>
      <c r="W189" s="282">
        <v>2362920.4</v>
      </c>
      <c r="X189" s="283">
        <v>0.22</v>
      </c>
      <c r="Y189" s="280">
        <v>0</v>
      </c>
      <c r="Z189" s="279" t="s">
        <v>52</v>
      </c>
      <c r="AA189" s="280">
        <v>670501</v>
      </c>
      <c r="AB189" s="280" t="s">
        <v>53</v>
      </c>
      <c r="AC189" s="282">
        <v>116353.33</v>
      </c>
      <c r="AD189" s="282">
        <v>116353.33</v>
      </c>
      <c r="AE189" s="282">
        <v>126893.33</v>
      </c>
      <c r="AF189" s="282">
        <v>25709.33</v>
      </c>
      <c r="AG189" s="282">
        <v>32454.93</v>
      </c>
      <c r="AH189" s="282">
        <v>29925.33</v>
      </c>
      <c r="AI189" s="282">
        <v>32033.33</v>
      </c>
      <c r="AJ189" s="282">
        <v>320829.33</v>
      </c>
      <c r="AK189" s="284"/>
      <c r="AL189" s="284"/>
      <c r="AM189" s="284"/>
      <c r="AN189" s="284"/>
      <c r="AO189" s="284"/>
      <c r="AP189" s="285"/>
      <c r="AQ189" s="280" t="s">
        <v>54</v>
      </c>
    </row>
    <row r="190" spans="1:43" ht="63.75" x14ac:dyDescent="0.2">
      <c r="A190" s="278" t="s">
        <v>43</v>
      </c>
      <c r="B190" s="279" t="s">
        <v>157</v>
      </c>
      <c r="C190" s="279" t="s">
        <v>528</v>
      </c>
      <c r="D190" s="279" t="s">
        <v>437</v>
      </c>
      <c r="E190" s="280">
        <v>36</v>
      </c>
      <c r="F190" s="280" t="s">
        <v>47</v>
      </c>
      <c r="G190" s="280">
        <v>2024</v>
      </c>
      <c r="H190" s="280">
        <v>2024</v>
      </c>
      <c r="I190" s="280">
        <v>0</v>
      </c>
      <c r="J190" s="280" t="s">
        <v>48</v>
      </c>
      <c r="K190" s="281"/>
      <c r="L190" s="280" t="s">
        <v>47</v>
      </c>
      <c r="M190" s="279" t="s">
        <v>49</v>
      </c>
      <c r="N190" s="279" t="s">
        <v>50</v>
      </c>
      <c r="O190" s="280" t="s">
        <v>529</v>
      </c>
      <c r="P190" s="280">
        <v>1</v>
      </c>
      <c r="Q190" s="280" t="s">
        <v>47</v>
      </c>
      <c r="R190" s="280" t="s">
        <v>48</v>
      </c>
      <c r="S190" s="289">
        <v>1261335.17</v>
      </c>
      <c r="T190" s="289">
        <v>1190406.72</v>
      </c>
      <c r="U190" s="289">
        <v>1190406.72</v>
      </c>
      <c r="V190" s="279">
        <v>0</v>
      </c>
      <c r="W190" s="282">
        <v>3642148.6</v>
      </c>
      <c r="X190" s="283">
        <v>0.1</v>
      </c>
      <c r="Y190" s="280">
        <v>0</v>
      </c>
      <c r="Z190" s="279" t="s">
        <v>52</v>
      </c>
      <c r="AA190" s="280">
        <v>670501</v>
      </c>
      <c r="AB190" s="280" t="s">
        <v>53</v>
      </c>
      <c r="AC190" s="282">
        <v>2496674.6</v>
      </c>
      <c r="AD190" s="282">
        <v>961357</v>
      </c>
      <c r="AE190" s="282">
        <v>39330.879999999997</v>
      </c>
      <c r="AF190" s="284"/>
      <c r="AG190" s="282">
        <v>23998.53</v>
      </c>
      <c r="AH190" s="284"/>
      <c r="AI190" s="282">
        <v>3959.14</v>
      </c>
      <c r="AJ190" s="282">
        <v>116828.92</v>
      </c>
      <c r="AK190" s="284"/>
      <c r="AL190" s="284"/>
      <c r="AM190" s="284"/>
      <c r="AN190" s="284"/>
      <c r="AO190" s="284"/>
      <c r="AP190" s="290" t="s">
        <v>530</v>
      </c>
      <c r="AQ190" s="280" t="s">
        <v>54</v>
      </c>
    </row>
    <row r="191" spans="1:43" ht="25.5" x14ac:dyDescent="0.2">
      <c r="A191" s="278" t="s">
        <v>43</v>
      </c>
      <c r="B191" s="279" t="s">
        <v>157</v>
      </c>
      <c r="C191" s="279" t="s">
        <v>531</v>
      </c>
      <c r="D191" s="279" t="s">
        <v>458</v>
      </c>
      <c r="E191" s="280">
        <v>36</v>
      </c>
      <c r="F191" s="280" t="s">
        <v>48</v>
      </c>
      <c r="G191" s="280">
        <v>2026</v>
      </c>
      <c r="H191" s="280">
        <v>2024</v>
      </c>
      <c r="I191" s="280">
        <v>0</v>
      </c>
      <c r="J191" s="280" t="s">
        <v>48</v>
      </c>
      <c r="K191" s="280"/>
      <c r="L191" s="280" t="s">
        <v>48</v>
      </c>
      <c r="M191" s="279" t="s">
        <v>49</v>
      </c>
      <c r="N191" s="279" t="s">
        <v>175</v>
      </c>
      <c r="O191" s="280" t="s">
        <v>532</v>
      </c>
      <c r="P191" s="280">
        <v>2</v>
      </c>
      <c r="Q191" s="280" t="s">
        <v>48</v>
      </c>
      <c r="R191" s="280" t="s">
        <v>48</v>
      </c>
      <c r="S191" s="291">
        <v>613435.19999999995</v>
      </c>
      <c r="T191" s="291">
        <v>920152.8</v>
      </c>
      <c r="U191" s="291">
        <v>920152.8</v>
      </c>
      <c r="V191" s="291">
        <v>691134.09</v>
      </c>
      <c r="W191" s="287" t="s">
        <v>533</v>
      </c>
      <c r="X191" s="283">
        <v>0.22</v>
      </c>
      <c r="Y191" s="280">
        <v>0</v>
      </c>
      <c r="Z191" s="279" t="s">
        <v>52</v>
      </c>
      <c r="AA191" s="280">
        <v>670501</v>
      </c>
      <c r="AB191" s="280" t="s">
        <v>53</v>
      </c>
      <c r="AC191" s="284"/>
      <c r="AD191" s="284"/>
      <c r="AE191" s="284"/>
      <c r="AF191" s="284"/>
      <c r="AG191" s="284"/>
      <c r="AH191" s="284"/>
      <c r="AI191" s="284"/>
      <c r="AJ191" s="282">
        <v>920152.8</v>
      </c>
      <c r="AK191" s="284"/>
      <c r="AL191" s="284"/>
      <c r="AM191" s="284"/>
      <c r="AN191" s="284"/>
      <c r="AO191" s="284"/>
      <c r="AP191" s="285"/>
      <c r="AQ191" s="280" t="s">
        <v>54</v>
      </c>
    </row>
    <row r="192" spans="1:43" ht="25.5" x14ac:dyDescent="0.2">
      <c r="A192" s="278" t="s">
        <v>43</v>
      </c>
      <c r="B192" s="279" t="s">
        <v>157</v>
      </c>
      <c r="C192" s="279" t="s">
        <v>534</v>
      </c>
      <c r="D192" s="279" t="s">
        <v>446</v>
      </c>
      <c r="E192" s="280">
        <v>12</v>
      </c>
      <c r="F192" s="280" t="s">
        <v>48</v>
      </c>
      <c r="G192" s="280">
        <v>2024</v>
      </c>
      <c r="H192" s="280">
        <v>2024</v>
      </c>
      <c r="I192" s="280">
        <v>0</v>
      </c>
      <c r="J192" s="280" t="s">
        <v>48</v>
      </c>
      <c r="K192" s="281"/>
      <c r="L192" s="280" t="s">
        <v>47</v>
      </c>
      <c r="M192" s="279" t="s">
        <v>49</v>
      </c>
      <c r="N192" s="279" t="s">
        <v>50</v>
      </c>
      <c r="O192" s="280" t="s">
        <v>91</v>
      </c>
      <c r="P192" s="280">
        <v>2</v>
      </c>
      <c r="Q192" s="280" t="s">
        <v>48</v>
      </c>
      <c r="R192" s="280" t="s">
        <v>48</v>
      </c>
      <c r="S192" s="289">
        <v>402863.12</v>
      </c>
      <c r="T192" s="289">
        <v>663829.85</v>
      </c>
      <c r="U192" s="279">
        <v>0</v>
      </c>
      <c r="V192" s="279">
        <v>0</v>
      </c>
      <c r="W192" s="282">
        <v>1066692.97</v>
      </c>
      <c r="X192" s="283">
        <v>0.22</v>
      </c>
      <c r="Y192" s="280">
        <v>0</v>
      </c>
      <c r="Z192" s="279" t="s">
        <v>52</v>
      </c>
      <c r="AA192" s="280">
        <v>670501</v>
      </c>
      <c r="AB192" s="280" t="s">
        <v>53</v>
      </c>
      <c r="AC192" s="282">
        <v>663829.85</v>
      </c>
      <c r="AD192" s="284"/>
      <c r="AE192" s="284"/>
      <c r="AF192" s="284"/>
      <c r="AG192" s="284"/>
      <c r="AH192" s="284"/>
      <c r="AI192" s="284"/>
      <c r="AJ192" s="284"/>
      <c r="AK192" s="284"/>
      <c r="AL192" s="284"/>
      <c r="AM192" s="284"/>
      <c r="AN192" s="284"/>
      <c r="AO192" s="284"/>
      <c r="AP192" s="285"/>
      <c r="AQ192" s="280" t="s">
        <v>54</v>
      </c>
    </row>
    <row r="193" spans="1:43" ht="25.5" x14ac:dyDescent="0.2">
      <c r="A193" s="278" t="s">
        <v>43</v>
      </c>
      <c r="B193" s="279" t="s">
        <v>157</v>
      </c>
      <c r="C193" s="279" t="s">
        <v>535</v>
      </c>
      <c r="D193" s="279" t="s">
        <v>536</v>
      </c>
      <c r="E193" s="280">
        <v>48</v>
      </c>
      <c r="F193" s="280" t="s">
        <v>47</v>
      </c>
      <c r="G193" s="280">
        <v>2024</v>
      </c>
      <c r="H193" s="280">
        <v>2024</v>
      </c>
      <c r="I193" s="280" t="s">
        <v>160</v>
      </c>
      <c r="J193" s="280" t="s">
        <v>48</v>
      </c>
      <c r="K193" s="281"/>
      <c r="L193" s="280" t="s">
        <v>48</v>
      </c>
      <c r="M193" s="279" t="s">
        <v>49</v>
      </c>
      <c r="N193" s="279" t="s">
        <v>175</v>
      </c>
      <c r="O193" s="280" t="s">
        <v>537</v>
      </c>
      <c r="P193" s="280">
        <v>2</v>
      </c>
      <c r="Q193" s="280" t="s">
        <v>47</v>
      </c>
      <c r="R193" s="280" t="s">
        <v>48</v>
      </c>
      <c r="S193" s="278" t="s">
        <v>538</v>
      </c>
      <c r="T193" s="278" t="s">
        <v>539</v>
      </c>
      <c r="U193" s="278" t="s">
        <v>539</v>
      </c>
      <c r="V193" s="278" t="s">
        <v>540</v>
      </c>
      <c r="W193" s="287" t="s">
        <v>541</v>
      </c>
      <c r="X193" s="283">
        <v>0.22</v>
      </c>
      <c r="Y193" s="280">
        <v>0</v>
      </c>
      <c r="Z193" s="279" t="s">
        <v>52</v>
      </c>
      <c r="AA193" s="280">
        <v>670501</v>
      </c>
      <c r="AB193" s="280" t="s">
        <v>53</v>
      </c>
      <c r="AC193" s="287" t="s">
        <v>542</v>
      </c>
      <c r="AD193" s="287" t="s">
        <v>543</v>
      </c>
      <c r="AE193" s="287" t="s">
        <v>544</v>
      </c>
      <c r="AF193" s="287" t="s">
        <v>545</v>
      </c>
      <c r="AG193" s="287" t="s">
        <v>546</v>
      </c>
      <c r="AH193" s="287" t="s">
        <v>547</v>
      </c>
      <c r="AI193" s="287" t="s">
        <v>548</v>
      </c>
      <c r="AJ193" s="287" t="s">
        <v>549</v>
      </c>
      <c r="AK193" s="287" t="s">
        <v>550</v>
      </c>
      <c r="AL193" s="282">
        <v>0</v>
      </c>
      <c r="AM193" s="282">
        <v>0</v>
      </c>
      <c r="AN193" s="282">
        <v>0</v>
      </c>
      <c r="AO193" s="282">
        <v>0</v>
      </c>
      <c r="AP193" s="285"/>
      <c r="AQ193" s="280" t="s">
        <v>54</v>
      </c>
    </row>
    <row r="194" spans="1:43" ht="38.25" x14ac:dyDescent="0.2">
      <c r="A194" s="278" t="s">
        <v>43</v>
      </c>
      <c r="B194" s="279" t="s">
        <v>157</v>
      </c>
      <c r="C194" s="279" t="s">
        <v>551</v>
      </c>
      <c r="D194" s="279" t="s">
        <v>552</v>
      </c>
      <c r="E194" s="280">
        <v>6</v>
      </c>
      <c r="F194" s="280" t="s">
        <v>47</v>
      </c>
      <c r="G194" s="280">
        <v>2024</v>
      </c>
      <c r="H194" s="280">
        <v>2024</v>
      </c>
      <c r="I194" s="280">
        <v>0</v>
      </c>
      <c r="J194" s="280" t="s">
        <v>48</v>
      </c>
      <c r="K194" s="281"/>
      <c r="L194" s="280" t="s">
        <v>48</v>
      </c>
      <c r="M194" s="279" t="s">
        <v>49</v>
      </c>
      <c r="N194" s="279" t="s">
        <v>175</v>
      </c>
      <c r="O194" s="280" t="s">
        <v>553</v>
      </c>
      <c r="P194" s="280">
        <v>2</v>
      </c>
      <c r="Q194" s="280" t="s">
        <v>47</v>
      </c>
      <c r="R194" s="280" t="s">
        <v>48</v>
      </c>
      <c r="S194" s="278" t="s">
        <v>554</v>
      </c>
      <c r="T194" s="279">
        <v>0</v>
      </c>
      <c r="U194" s="279">
        <v>0</v>
      </c>
      <c r="V194" s="279">
        <v>0</v>
      </c>
      <c r="W194" s="287" t="s">
        <v>554</v>
      </c>
      <c r="X194" s="283">
        <v>0.1</v>
      </c>
      <c r="Y194" s="280">
        <v>0</v>
      </c>
      <c r="Z194" s="279" t="s">
        <v>52</v>
      </c>
      <c r="AA194" s="280">
        <v>670501</v>
      </c>
      <c r="AB194" s="280" t="s">
        <v>53</v>
      </c>
      <c r="AC194" s="284"/>
      <c r="AD194" s="284"/>
      <c r="AE194" s="284"/>
      <c r="AF194" s="284"/>
      <c r="AG194" s="287" t="s">
        <v>555</v>
      </c>
      <c r="AH194" s="284"/>
      <c r="AI194" s="284"/>
      <c r="AJ194" s="284"/>
      <c r="AK194" s="287" t="s">
        <v>556</v>
      </c>
      <c r="AL194" s="284"/>
      <c r="AM194" s="284"/>
      <c r="AN194" s="284"/>
      <c r="AO194" s="284"/>
      <c r="AP194" s="290" t="s">
        <v>557</v>
      </c>
      <c r="AQ194" s="280" t="s">
        <v>54</v>
      </c>
    </row>
    <row r="195" spans="1:43" ht="25.5" x14ac:dyDescent="0.2">
      <c r="A195" s="278" t="s">
        <v>43</v>
      </c>
      <c r="B195" s="279" t="s">
        <v>172</v>
      </c>
      <c r="C195" s="279" t="s">
        <v>558</v>
      </c>
      <c r="D195" s="279" t="s">
        <v>321</v>
      </c>
      <c r="E195" s="280">
        <v>60</v>
      </c>
      <c r="F195" s="280" t="s">
        <v>48</v>
      </c>
      <c r="G195" s="280">
        <v>2025</v>
      </c>
      <c r="H195" s="280">
        <v>2025</v>
      </c>
      <c r="I195" s="280">
        <v>0</v>
      </c>
      <c r="J195" s="280" t="s">
        <v>48</v>
      </c>
      <c r="K195" s="281"/>
      <c r="L195" s="280" t="s">
        <v>48</v>
      </c>
      <c r="M195" s="279" t="s">
        <v>49</v>
      </c>
      <c r="N195" s="279" t="s">
        <v>175</v>
      </c>
      <c r="O195" s="280" t="s">
        <v>322</v>
      </c>
      <c r="P195" s="280">
        <v>1</v>
      </c>
      <c r="Q195" s="280" t="s">
        <v>47</v>
      </c>
      <c r="R195" s="280" t="s">
        <v>48</v>
      </c>
      <c r="S195" s="279">
        <v>0</v>
      </c>
      <c r="T195" s="279">
        <v>170800</v>
      </c>
      <c r="U195" s="279">
        <v>10077200</v>
      </c>
      <c r="V195" s="279">
        <v>0</v>
      </c>
      <c r="W195" s="282">
        <v>10248000</v>
      </c>
      <c r="X195" s="283">
        <v>0.22</v>
      </c>
      <c r="Y195" s="280">
        <v>0</v>
      </c>
      <c r="Z195" s="279" t="s">
        <v>52</v>
      </c>
      <c r="AA195" s="280">
        <v>670501</v>
      </c>
      <c r="AB195" s="280" t="s">
        <v>53</v>
      </c>
      <c r="AC195" s="282">
        <v>1537200</v>
      </c>
      <c r="AD195" s="282">
        <v>1281000</v>
      </c>
      <c r="AE195" s="282">
        <v>1537200</v>
      </c>
      <c r="AF195" s="282">
        <v>768600</v>
      </c>
      <c r="AG195" s="282">
        <v>1537200</v>
      </c>
      <c r="AH195" s="282">
        <v>512400</v>
      </c>
      <c r="AI195" s="282">
        <v>1024800</v>
      </c>
      <c r="AJ195" s="282">
        <v>2049600</v>
      </c>
      <c r="AK195" s="284"/>
      <c r="AL195" s="284"/>
      <c r="AM195" s="284"/>
      <c r="AN195" s="284"/>
      <c r="AO195" s="284"/>
      <c r="AP195" s="285"/>
      <c r="AQ195" s="280" t="s">
        <v>54</v>
      </c>
    </row>
    <row r="196" spans="1:43" ht="25.5" x14ac:dyDescent="0.2">
      <c r="A196" s="278" t="s">
        <v>43</v>
      </c>
      <c r="B196" s="279" t="s">
        <v>172</v>
      </c>
      <c r="C196" s="279" t="s">
        <v>559</v>
      </c>
      <c r="D196" s="279" t="s">
        <v>321</v>
      </c>
      <c r="E196" s="280">
        <v>60</v>
      </c>
      <c r="F196" s="280" t="s">
        <v>48</v>
      </c>
      <c r="G196" s="280">
        <v>2025</v>
      </c>
      <c r="H196" s="280">
        <v>2025</v>
      </c>
      <c r="I196" s="280">
        <v>0</v>
      </c>
      <c r="J196" s="280" t="s">
        <v>48</v>
      </c>
      <c r="K196" s="281"/>
      <c r="L196" s="280" t="s">
        <v>48</v>
      </c>
      <c r="M196" s="279" t="s">
        <v>49</v>
      </c>
      <c r="N196" s="279" t="s">
        <v>175</v>
      </c>
      <c r="O196" s="280" t="s">
        <v>322</v>
      </c>
      <c r="P196" s="280">
        <v>1</v>
      </c>
      <c r="Q196" s="280" t="s">
        <v>48</v>
      </c>
      <c r="R196" s="280" t="s">
        <v>48</v>
      </c>
      <c r="S196" s="279">
        <v>0</v>
      </c>
      <c r="T196" s="279">
        <v>157624</v>
      </c>
      <c r="U196" s="279">
        <v>0</v>
      </c>
      <c r="V196" s="279">
        <v>9299816</v>
      </c>
      <c r="W196" s="282">
        <v>9457440</v>
      </c>
      <c r="X196" s="283">
        <v>0.22</v>
      </c>
      <c r="Y196" s="280">
        <v>0</v>
      </c>
      <c r="Z196" s="279" t="s">
        <v>52</v>
      </c>
      <c r="AA196" s="280">
        <v>670501</v>
      </c>
      <c r="AB196" s="280" t="s">
        <v>53</v>
      </c>
      <c r="AC196" s="284"/>
      <c r="AD196" s="284"/>
      <c r="AE196" s="284"/>
      <c r="AF196" s="284"/>
      <c r="AG196" s="284"/>
      <c r="AH196" s="284"/>
      <c r="AI196" s="284"/>
      <c r="AJ196" s="284"/>
      <c r="AK196" s="284"/>
      <c r="AL196" s="284"/>
      <c r="AM196" s="284"/>
      <c r="AN196" s="284"/>
      <c r="AO196" s="282">
        <v>9457440</v>
      </c>
      <c r="AP196" s="285"/>
      <c r="AQ196" s="280" t="s">
        <v>54</v>
      </c>
    </row>
  </sheetData>
  <autoFilter ref="A1:AQ196"/>
  <pageMargins left="0.70866141732283472" right="0.70866141732283472" top="0.74803149606299213" bottom="0.74803149606299213" header="0.31496062992125984" footer="0.31496062992125984"/>
  <pageSetup paperSize="8" scale="2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505"/>
  <sheetViews>
    <sheetView topLeftCell="E1" zoomScale="70" zoomScaleNormal="70" zoomScaleSheetLayoutView="55" workbookViewId="0">
      <pane xSplit="1" ySplit="3" topLeftCell="F4" activePane="bottomRight" state="frozen"/>
      <selection activeCell="AD25" sqref="AD25:AK25"/>
      <selection pane="topRight" activeCell="AD25" sqref="AD25:AK25"/>
      <selection pane="bottomLeft" activeCell="AD25" sqref="AD25:AK25"/>
      <selection pane="bottomRight" activeCell="E3" sqref="E3"/>
    </sheetView>
  </sheetViews>
  <sheetFormatPr defaultColWidth="9" defaultRowHeight="15" x14ac:dyDescent="0.25"/>
  <cols>
    <col min="1" max="1" width="9" style="195"/>
    <col min="2" max="2" width="27.140625" style="27" customWidth="1"/>
    <col min="3" max="3" width="15.140625" style="27" bestFit="1" customWidth="1"/>
    <col min="4" max="4" width="27.85546875" style="27" customWidth="1"/>
    <col min="5" max="5" width="37.42578125" style="27" customWidth="1"/>
    <col min="6" max="6" width="13.42578125" style="27" customWidth="1"/>
    <col min="7" max="7" width="11.140625" style="27" customWidth="1"/>
    <col min="8" max="8" width="22.42578125" style="27" customWidth="1"/>
    <col min="9" max="9" width="15.85546875" style="27" customWidth="1"/>
    <col min="10" max="10" width="18.85546875" style="27" customWidth="1"/>
    <col min="11" max="11" width="19.85546875" style="27" customWidth="1"/>
    <col min="12" max="12" width="30.85546875" style="27" customWidth="1"/>
    <col min="13" max="13" width="23.85546875" style="27" customWidth="1"/>
    <col min="14" max="15" width="11.42578125" style="27" customWidth="1"/>
    <col min="16" max="16" width="15.140625" style="27" customWidth="1"/>
    <col min="17" max="17" width="15.42578125" style="27" customWidth="1"/>
    <col min="18" max="18" width="9.85546875" style="27" customWidth="1"/>
    <col min="19" max="20" width="9" style="27"/>
    <col min="21" max="22" width="19.5703125" style="27" customWidth="1"/>
    <col min="23" max="23" width="19.42578125" style="27" customWidth="1"/>
    <col min="24" max="24" width="21.5703125" style="27" customWidth="1"/>
    <col min="25" max="25" width="21.140625" style="27" customWidth="1"/>
    <col min="26" max="26" width="15.5703125" style="184" customWidth="1"/>
    <col min="27" max="27" width="14" style="27" customWidth="1"/>
    <col min="28" max="28" width="13.42578125" style="27" customWidth="1"/>
    <col min="29" max="29" width="14.140625" style="27" customWidth="1"/>
    <col min="30" max="30" width="16.85546875" style="27" customWidth="1"/>
    <col min="31" max="31" width="16.42578125" style="27" customWidth="1"/>
    <col min="32" max="32" width="19.42578125" style="27" customWidth="1"/>
    <col min="33" max="33" width="17.140625" style="27" customWidth="1"/>
    <col min="34" max="34" width="16.42578125" style="27" customWidth="1"/>
    <col min="35" max="35" width="23.42578125" style="27" customWidth="1"/>
    <col min="36" max="36" width="18.42578125" style="27" customWidth="1"/>
    <col min="37" max="39" width="16.42578125" style="27" customWidth="1"/>
    <col min="40" max="40" width="20.5703125" style="27" customWidth="1"/>
    <col min="41" max="42" width="16.42578125" style="27" customWidth="1"/>
    <col min="43" max="43" width="16" style="27" customWidth="1"/>
    <col min="44" max="44" width="64.5703125" style="27" customWidth="1"/>
    <col min="45" max="45" width="14" style="99" customWidth="1"/>
    <col min="46" max="46" width="11.140625" style="27" customWidth="1"/>
    <col min="47" max="48" width="9" style="27"/>
    <col min="49" max="50" width="9" style="28" hidden="1" customWidth="1"/>
    <col min="51" max="16384" width="9" style="27"/>
  </cols>
  <sheetData>
    <row r="1" spans="1:50" s="2" customFormat="1" ht="15.75" x14ac:dyDescent="0.2">
      <c r="A1" s="1" t="s">
        <v>560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S1" s="3"/>
    </row>
    <row r="2" spans="1:50" s="4" customFormat="1" ht="15.75" x14ac:dyDescent="0.2">
      <c r="A2" s="1" t="s">
        <v>561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S2" s="5"/>
    </row>
    <row r="3" spans="1:50" s="10" customFormat="1" ht="204" x14ac:dyDescent="0.25">
      <c r="A3" s="6" t="s">
        <v>562</v>
      </c>
      <c r="B3" s="7" t="s">
        <v>563</v>
      </c>
      <c r="C3" s="7" t="s">
        <v>564</v>
      </c>
      <c r="D3" s="7" t="s">
        <v>565</v>
      </c>
      <c r="E3" s="7" t="s">
        <v>566</v>
      </c>
      <c r="F3" s="7" t="s">
        <v>567</v>
      </c>
      <c r="G3" s="7" t="s">
        <v>568</v>
      </c>
      <c r="H3" s="7" t="s">
        <v>569</v>
      </c>
      <c r="I3" s="7" t="s">
        <v>6</v>
      </c>
      <c r="J3" s="7" t="s">
        <v>570</v>
      </c>
      <c r="K3" s="7" t="s">
        <v>571</v>
      </c>
      <c r="L3" s="7" t="s">
        <v>572</v>
      </c>
      <c r="M3" s="7" t="s">
        <v>573</v>
      </c>
      <c r="N3" s="7" t="s">
        <v>574</v>
      </c>
      <c r="O3" s="7" t="s">
        <v>575</v>
      </c>
      <c r="P3" s="7" t="s">
        <v>576</v>
      </c>
      <c r="Q3" s="7" t="s">
        <v>577</v>
      </c>
      <c r="R3" s="7" t="s">
        <v>578</v>
      </c>
      <c r="S3" s="7" t="s">
        <v>579</v>
      </c>
      <c r="T3" s="7" t="s">
        <v>580</v>
      </c>
      <c r="U3" s="7" t="s">
        <v>581</v>
      </c>
      <c r="V3" s="7" t="s">
        <v>582</v>
      </c>
      <c r="W3" s="7" t="s">
        <v>583</v>
      </c>
      <c r="X3" s="7" t="s">
        <v>584</v>
      </c>
      <c r="Y3" s="8" t="s">
        <v>585</v>
      </c>
      <c r="Z3" s="7" t="s">
        <v>586</v>
      </c>
      <c r="AA3" s="7" t="s">
        <v>587</v>
      </c>
      <c r="AB3" s="7" t="s">
        <v>588</v>
      </c>
      <c r="AC3" s="7" t="s">
        <v>589</v>
      </c>
      <c r="AD3" s="7" t="s">
        <v>590</v>
      </c>
      <c r="AE3" s="7" t="s">
        <v>591</v>
      </c>
      <c r="AF3" s="7" t="s">
        <v>592</v>
      </c>
      <c r="AG3" s="7" t="s">
        <v>593</v>
      </c>
      <c r="AH3" s="7" t="s">
        <v>594</v>
      </c>
      <c r="AI3" s="7" t="s">
        <v>595</v>
      </c>
      <c r="AJ3" s="7" t="s">
        <v>596</v>
      </c>
      <c r="AK3" s="7" t="s">
        <v>597</v>
      </c>
      <c r="AL3" s="9" t="s">
        <v>36</v>
      </c>
      <c r="AM3" s="9" t="s">
        <v>37</v>
      </c>
      <c r="AN3" s="9" t="s">
        <v>38</v>
      </c>
      <c r="AO3" s="9" t="s">
        <v>39</v>
      </c>
      <c r="AP3" s="9" t="s">
        <v>40</v>
      </c>
      <c r="AQ3" s="7" t="s">
        <v>598</v>
      </c>
      <c r="AR3" s="7" t="s">
        <v>41</v>
      </c>
      <c r="AS3" s="7" t="s">
        <v>599</v>
      </c>
      <c r="AW3" s="11" t="s">
        <v>600</v>
      </c>
      <c r="AX3" s="12"/>
    </row>
    <row r="4" spans="1:50" ht="38.25" x14ac:dyDescent="0.25">
      <c r="A4" s="13"/>
      <c r="B4" s="14"/>
      <c r="C4" s="15" t="s">
        <v>43</v>
      </c>
      <c r="D4" s="15" t="s">
        <v>601</v>
      </c>
      <c r="E4" s="16" t="s">
        <v>602</v>
      </c>
      <c r="F4" s="17" t="s">
        <v>603</v>
      </c>
      <c r="G4" s="18">
        <v>60</v>
      </c>
      <c r="H4" s="18" t="s">
        <v>47</v>
      </c>
      <c r="I4" s="18">
        <v>2023</v>
      </c>
      <c r="J4" s="18">
        <v>2024</v>
      </c>
      <c r="K4" s="18"/>
      <c r="L4" s="18" t="s">
        <v>48</v>
      </c>
      <c r="M4" s="18"/>
      <c r="N4" s="18" t="s">
        <v>48</v>
      </c>
      <c r="O4" s="18" t="s">
        <v>49</v>
      </c>
      <c r="P4" s="19" t="s">
        <v>175</v>
      </c>
      <c r="Q4" s="18" t="s">
        <v>313</v>
      </c>
      <c r="R4" s="19">
        <v>1</v>
      </c>
      <c r="S4" s="18" t="s">
        <v>48</v>
      </c>
      <c r="T4" s="18" t="s">
        <v>160</v>
      </c>
      <c r="U4" s="20">
        <v>200000</v>
      </c>
      <c r="V4" s="20">
        <v>200000</v>
      </c>
      <c r="W4" s="20">
        <v>200000</v>
      </c>
      <c r="X4" s="20">
        <v>400000</v>
      </c>
      <c r="Y4" s="20">
        <v>1000000</v>
      </c>
      <c r="Z4" s="21">
        <v>0</v>
      </c>
      <c r="AA4" s="22" t="s">
        <v>52</v>
      </c>
      <c r="AB4" s="23" t="s">
        <v>604</v>
      </c>
      <c r="AC4" s="24" t="s">
        <v>53</v>
      </c>
      <c r="AD4" s="25">
        <v>40279.679505437642</v>
      </c>
      <c r="AE4" s="26">
        <v>19682.957518063955</v>
      </c>
      <c r="AF4" s="26">
        <v>18717.838778085512</v>
      </c>
      <c r="AG4" s="26">
        <v>6875.1292243004518</v>
      </c>
      <c r="AH4" s="26">
        <v>19335.675787437231</v>
      </c>
      <c r="AI4" s="26">
        <v>11804.651281935556</v>
      </c>
      <c r="AJ4" s="26">
        <v>15154.877039456789</v>
      </c>
      <c r="AK4" s="26">
        <v>68149.190865282872</v>
      </c>
      <c r="AL4" s="20"/>
      <c r="AM4" s="20"/>
      <c r="AN4" s="20"/>
      <c r="AO4" s="20"/>
      <c r="AP4" s="20"/>
      <c r="AQ4" s="20"/>
      <c r="AR4" s="19"/>
      <c r="AS4" s="16" t="s">
        <v>605</v>
      </c>
      <c r="AW4" s="28" t="s">
        <v>606</v>
      </c>
      <c r="AX4" s="28" t="e">
        <f>#REF!+1</f>
        <v>#REF!</v>
      </c>
    </row>
    <row r="5" spans="1:50" ht="25.5" x14ac:dyDescent="0.25">
      <c r="A5" s="13"/>
      <c r="B5" s="14"/>
      <c r="C5" s="15" t="s">
        <v>43</v>
      </c>
      <c r="D5" s="15" t="s">
        <v>601</v>
      </c>
      <c r="E5" s="16" t="s">
        <v>607</v>
      </c>
      <c r="F5" s="17" t="s">
        <v>603</v>
      </c>
      <c r="G5" s="18">
        <v>60</v>
      </c>
      <c r="H5" s="18" t="s">
        <v>47</v>
      </c>
      <c r="I5" s="18">
        <v>2023</v>
      </c>
      <c r="J5" s="18">
        <v>2024</v>
      </c>
      <c r="K5" s="29"/>
      <c r="L5" s="30" t="s">
        <v>48</v>
      </c>
      <c r="M5" s="30"/>
      <c r="N5" s="18" t="s">
        <v>48</v>
      </c>
      <c r="O5" s="18" t="s">
        <v>49</v>
      </c>
      <c r="P5" s="31" t="s">
        <v>175</v>
      </c>
      <c r="Q5" s="32" t="s">
        <v>313</v>
      </c>
      <c r="R5" s="31">
        <v>1</v>
      </c>
      <c r="S5" s="18" t="s">
        <v>48</v>
      </c>
      <c r="T5" s="18" t="s">
        <v>47</v>
      </c>
      <c r="U5" s="20">
        <v>90000</v>
      </c>
      <c r="V5" s="20">
        <v>90000</v>
      </c>
      <c r="W5" s="20">
        <v>90000</v>
      </c>
      <c r="X5" s="20">
        <f t="shared" ref="X5:X18" si="0">Y5-SUM(U5:W5)</f>
        <v>180000</v>
      </c>
      <c r="Y5" s="20">
        <v>450000</v>
      </c>
      <c r="Z5" s="21">
        <v>0</v>
      </c>
      <c r="AA5" s="22" t="s">
        <v>52</v>
      </c>
      <c r="AB5" s="23" t="s">
        <v>604</v>
      </c>
      <c r="AC5" s="24" t="s">
        <v>53</v>
      </c>
      <c r="AD5" s="25">
        <v>18125.855777446937</v>
      </c>
      <c r="AE5" s="25">
        <v>8857.3308831287814</v>
      </c>
      <c r="AF5" s="26">
        <v>8423.0274501384811</v>
      </c>
      <c r="AG5" s="26">
        <v>3093.8081509352028</v>
      </c>
      <c r="AH5" s="26">
        <v>8701.0541043467529</v>
      </c>
      <c r="AI5" s="26">
        <v>5312.0930768710004</v>
      </c>
      <c r="AJ5" s="26">
        <v>6819.6946677555552</v>
      </c>
      <c r="AK5" s="26">
        <v>30667.135889377292</v>
      </c>
      <c r="AL5" s="20"/>
      <c r="AM5" s="20"/>
      <c r="AN5" s="20"/>
      <c r="AO5" s="20"/>
      <c r="AP5" s="20"/>
      <c r="AQ5" s="20"/>
      <c r="AR5" s="33"/>
      <c r="AS5" s="16" t="s">
        <v>605</v>
      </c>
      <c r="AW5" s="28" t="s">
        <v>606</v>
      </c>
      <c r="AX5" s="28" t="e">
        <f t="shared" ref="AX5:AX43" si="1">AX4+1</f>
        <v>#REF!</v>
      </c>
    </row>
    <row r="6" spans="1:50" ht="25.5" x14ac:dyDescent="0.25">
      <c r="A6" s="13"/>
      <c r="B6" s="14"/>
      <c r="C6" s="15" t="s">
        <v>43</v>
      </c>
      <c r="D6" s="15" t="s">
        <v>601</v>
      </c>
      <c r="E6" s="16" t="s">
        <v>608</v>
      </c>
      <c r="F6" s="17" t="s">
        <v>603</v>
      </c>
      <c r="G6" s="18">
        <v>60</v>
      </c>
      <c r="H6" s="18" t="s">
        <v>47</v>
      </c>
      <c r="I6" s="18">
        <v>2023</v>
      </c>
      <c r="J6" s="18">
        <v>2024</v>
      </c>
      <c r="K6" s="29"/>
      <c r="L6" s="30" t="s">
        <v>48</v>
      </c>
      <c r="M6" s="30"/>
      <c r="N6" s="18" t="s">
        <v>48</v>
      </c>
      <c r="O6" s="18" t="s">
        <v>49</v>
      </c>
      <c r="P6" s="31" t="s">
        <v>175</v>
      </c>
      <c r="Q6" s="32" t="s">
        <v>313</v>
      </c>
      <c r="R6" s="31">
        <v>1</v>
      </c>
      <c r="S6" s="18" t="s">
        <v>48</v>
      </c>
      <c r="T6" s="18" t="s">
        <v>48</v>
      </c>
      <c r="U6" s="20">
        <v>60000</v>
      </c>
      <c r="V6" s="20">
        <v>60000</v>
      </c>
      <c r="W6" s="20">
        <v>60000</v>
      </c>
      <c r="X6" s="20">
        <f t="shared" si="0"/>
        <v>120000</v>
      </c>
      <c r="Y6" s="20">
        <v>300000</v>
      </c>
      <c r="Z6" s="21">
        <v>0</v>
      </c>
      <c r="AA6" s="22" t="s">
        <v>52</v>
      </c>
      <c r="AB6" s="23" t="s">
        <v>604</v>
      </c>
      <c r="AC6" s="24" t="s">
        <v>53</v>
      </c>
      <c r="AD6" s="25">
        <v>12083.903851631292</v>
      </c>
      <c r="AE6" s="26">
        <v>5904.8872554191867</v>
      </c>
      <c r="AF6" s="26">
        <v>5615.3516334256528</v>
      </c>
      <c r="AG6" s="26">
        <v>2062.5387672901352</v>
      </c>
      <c r="AH6" s="26">
        <v>5800.7027362311701</v>
      </c>
      <c r="AI6" s="26">
        <v>3541.3953845806664</v>
      </c>
      <c r="AJ6" s="26">
        <v>4546.463111837038</v>
      </c>
      <c r="AK6" s="26">
        <v>20444.757259584861</v>
      </c>
      <c r="AL6" s="20"/>
      <c r="AM6" s="20"/>
      <c r="AN6" s="20"/>
      <c r="AO6" s="20"/>
      <c r="AP6" s="20"/>
      <c r="AQ6" s="20"/>
      <c r="AR6" s="33"/>
      <c r="AS6" s="16" t="s">
        <v>605</v>
      </c>
      <c r="AW6" s="28" t="s">
        <v>606</v>
      </c>
      <c r="AX6" s="28" t="e">
        <f t="shared" si="1"/>
        <v>#REF!</v>
      </c>
    </row>
    <row r="7" spans="1:50" ht="25.5" x14ac:dyDescent="0.25">
      <c r="A7" s="13"/>
      <c r="B7" s="14"/>
      <c r="C7" s="15" t="s">
        <v>43</v>
      </c>
      <c r="D7" s="17" t="s">
        <v>601</v>
      </c>
      <c r="E7" s="16" t="s">
        <v>609</v>
      </c>
      <c r="F7" s="17" t="s">
        <v>603</v>
      </c>
      <c r="G7" s="18">
        <v>60</v>
      </c>
      <c r="H7" s="18" t="s">
        <v>47</v>
      </c>
      <c r="I7" s="18">
        <v>2023</v>
      </c>
      <c r="J7" s="18">
        <v>2024</v>
      </c>
      <c r="K7" s="34"/>
      <c r="L7" s="34" t="s">
        <v>48</v>
      </c>
      <c r="M7" s="34"/>
      <c r="N7" s="18" t="s">
        <v>48</v>
      </c>
      <c r="O7" s="18" t="s">
        <v>49</v>
      </c>
      <c r="P7" s="35" t="s">
        <v>175</v>
      </c>
      <c r="Q7" s="36" t="s">
        <v>313</v>
      </c>
      <c r="R7" s="35">
        <v>1</v>
      </c>
      <c r="S7" s="18" t="s">
        <v>48</v>
      </c>
      <c r="T7" s="18" t="s">
        <v>47</v>
      </c>
      <c r="U7" s="20">
        <v>56000</v>
      </c>
      <c r="V7" s="20">
        <v>56000</v>
      </c>
      <c r="W7" s="20">
        <v>56000</v>
      </c>
      <c r="X7" s="20">
        <f t="shared" si="0"/>
        <v>112000</v>
      </c>
      <c r="Y7" s="20">
        <v>280000</v>
      </c>
      <c r="Z7" s="21">
        <v>0</v>
      </c>
      <c r="AA7" s="22" t="s">
        <v>52</v>
      </c>
      <c r="AB7" s="23" t="s">
        <v>604</v>
      </c>
      <c r="AC7" s="24" t="s">
        <v>53</v>
      </c>
      <c r="AD7" s="25">
        <v>11278.31026152254</v>
      </c>
      <c r="AE7" s="26">
        <v>5511.2281050579077</v>
      </c>
      <c r="AF7" s="26">
        <v>5240.9948578639433</v>
      </c>
      <c r="AG7" s="26">
        <v>1925.0361828041262</v>
      </c>
      <c r="AH7" s="26">
        <v>5413.9892204824246</v>
      </c>
      <c r="AI7" s="26">
        <v>3305.3023589419563</v>
      </c>
      <c r="AJ7" s="26">
        <v>4243.3655710479015</v>
      </c>
      <c r="AK7" s="26">
        <v>19081.773442279205</v>
      </c>
      <c r="AL7" s="20"/>
      <c r="AM7" s="20"/>
      <c r="AN7" s="20"/>
      <c r="AO7" s="20"/>
      <c r="AP7" s="20"/>
      <c r="AQ7" s="20"/>
      <c r="AR7" s="37"/>
      <c r="AS7" s="16" t="s">
        <v>605</v>
      </c>
      <c r="AW7" s="28" t="s">
        <v>606</v>
      </c>
      <c r="AX7" s="28" t="e">
        <f t="shared" si="1"/>
        <v>#REF!</v>
      </c>
    </row>
    <row r="8" spans="1:50" ht="38.25" x14ac:dyDescent="0.25">
      <c r="A8" s="13"/>
      <c r="B8" s="14"/>
      <c r="C8" s="15" t="s">
        <v>43</v>
      </c>
      <c r="D8" s="15" t="s">
        <v>601</v>
      </c>
      <c r="E8" s="16" t="s">
        <v>610</v>
      </c>
      <c r="F8" s="17" t="s">
        <v>603</v>
      </c>
      <c r="G8" s="18">
        <v>60</v>
      </c>
      <c r="H8" s="18" t="s">
        <v>47</v>
      </c>
      <c r="I8" s="18">
        <v>2023</v>
      </c>
      <c r="J8" s="18">
        <v>2024</v>
      </c>
      <c r="K8" s="18"/>
      <c r="L8" s="18" t="s">
        <v>48</v>
      </c>
      <c r="M8" s="18"/>
      <c r="N8" s="18" t="s">
        <v>48</v>
      </c>
      <c r="O8" s="18" t="s">
        <v>49</v>
      </c>
      <c r="P8" s="19" t="s">
        <v>175</v>
      </c>
      <c r="Q8" s="38" t="s">
        <v>313</v>
      </c>
      <c r="R8" s="19">
        <v>1</v>
      </c>
      <c r="S8" s="18" t="s">
        <v>48</v>
      </c>
      <c r="T8" s="18" t="s">
        <v>47</v>
      </c>
      <c r="U8" s="20">
        <v>52000</v>
      </c>
      <c r="V8" s="20">
        <v>52000</v>
      </c>
      <c r="W8" s="20">
        <v>52000</v>
      </c>
      <c r="X8" s="20">
        <f t="shared" si="0"/>
        <v>104000</v>
      </c>
      <c r="Y8" s="20">
        <v>260000</v>
      </c>
      <c r="Z8" s="21">
        <v>0</v>
      </c>
      <c r="AA8" s="22" t="s">
        <v>52</v>
      </c>
      <c r="AB8" s="23" t="s">
        <v>604</v>
      </c>
      <c r="AC8" s="24" t="s">
        <v>53</v>
      </c>
      <c r="AD8" s="26">
        <v>10472.716671413786</v>
      </c>
      <c r="AE8" s="26">
        <v>5117.5689546966287</v>
      </c>
      <c r="AF8" s="26">
        <v>4866.6380823022328</v>
      </c>
      <c r="AG8" s="26">
        <v>1787.5335983181171</v>
      </c>
      <c r="AH8" s="26">
        <v>5027.27570473368</v>
      </c>
      <c r="AI8" s="26">
        <v>3069.2093333032449</v>
      </c>
      <c r="AJ8" s="26">
        <v>3940.268030258766</v>
      </c>
      <c r="AK8" s="26">
        <v>17718.789624973546</v>
      </c>
      <c r="AL8" s="20"/>
      <c r="AM8" s="20"/>
      <c r="AN8" s="20"/>
      <c r="AO8" s="20"/>
      <c r="AP8" s="20"/>
      <c r="AQ8" s="20"/>
      <c r="AR8" s="19"/>
      <c r="AS8" s="39" t="s">
        <v>605</v>
      </c>
      <c r="AW8" s="28" t="s">
        <v>606</v>
      </c>
      <c r="AX8" s="28" t="e">
        <f>#REF!+1</f>
        <v>#REF!</v>
      </c>
    </row>
    <row r="9" spans="1:50" ht="25.5" x14ac:dyDescent="0.25">
      <c r="A9" s="13"/>
      <c r="B9" s="14"/>
      <c r="C9" s="15" t="s">
        <v>43</v>
      </c>
      <c r="D9" s="15" t="s">
        <v>601</v>
      </c>
      <c r="E9" s="16" t="s">
        <v>611</v>
      </c>
      <c r="F9" s="17" t="s">
        <v>603</v>
      </c>
      <c r="G9" s="18">
        <v>60</v>
      </c>
      <c r="H9" s="18" t="s">
        <v>47</v>
      </c>
      <c r="I9" s="18">
        <v>2023</v>
      </c>
      <c r="J9" s="18">
        <v>2024</v>
      </c>
      <c r="K9" s="16"/>
      <c r="L9" s="18" t="s">
        <v>48</v>
      </c>
      <c r="M9" s="16"/>
      <c r="N9" s="18" t="s">
        <v>48</v>
      </c>
      <c r="O9" s="16" t="s">
        <v>49</v>
      </c>
      <c r="P9" s="18" t="s">
        <v>175</v>
      </c>
      <c r="Q9" s="18" t="s">
        <v>313</v>
      </c>
      <c r="R9" s="18">
        <v>1</v>
      </c>
      <c r="S9" s="18" t="s">
        <v>48</v>
      </c>
      <c r="T9" s="18" t="s">
        <v>47</v>
      </c>
      <c r="U9" s="20">
        <v>92000</v>
      </c>
      <c r="V9" s="20">
        <v>92000</v>
      </c>
      <c r="W9" s="20">
        <v>92000</v>
      </c>
      <c r="X9" s="20">
        <f t="shared" si="0"/>
        <v>184000</v>
      </c>
      <c r="Y9" s="20">
        <v>460000</v>
      </c>
      <c r="Z9" s="21">
        <v>0</v>
      </c>
      <c r="AA9" s="22" t="s">
        <v>52</v>
      </c>
      <c r="AB9" s="23" t="s">
        <v>604</v>
      </c>
      <c r="AC9" s="24" t="s">
        <v>53</v>
      </c>
      <c r="AD9" s="25">
        <v>18528.652572501313</v>
      </c>
      <c r="AE9" s="26">
        <v>9054.1604583094195</v>
      </c>
      <c r="AF9" s="26">
        <v>8610.205837919335</v>
      </c>
      <c r="AG9" s="26">
        <v>3162.5594431782074</v>
      </c>
      <c r="AH9" s="26">
        <v>8894.4108622211279</v>
      </c>
      <c r="AI9" s="26">
        <v>5430.1395896903559</v>
      </c>
      <c r="AJ9" s="26">
        <v>6971.2434381501234</v>
      </c>
      <c r="AK9" s="26">
        <v>31348.627798030117</v>
      </c>
      <c r="AL9" s="20"/>
      <c r="AM9" s="20"/>
      <c r="AN9" s="20"/>
      <c r="AO9" s="20"/>
      <c r="AP9" s="20"/>
      <c r="AQ9" s="20"/>
      <c r="AR9" s="16"/>
      <c r="AS9" s="16" t="s">
        <v>605</v>
      </c>
      <c r="AW9" s="28" t="s">
        <v>606</v>
      </c>
      <c r="AX9" s="28" t="e">
        <f>#REF!+1</f>
        <v>#REF!</v>
      </c>
    </row>
    <row r="10" spans="1:50" ht="25.5" x14ac:dyDescent="0.25">
      <c r="A10" s="13"/>
      <c r="B10" s="14"/>
      <c r="C10" s="15" t="s">
        <v>43</v>
      </c>
      <c r="D10" s="15" t="s">
        <v>601</v>
      </c>
      <c r="E10" s="16" t="s">
        <v>612</v>
      </c>
      <c r="F10" s="17" t="s">
        <v>603</v>
      </c>
      <c r="G10" s="18">
        <v>60</v>
      </c>
      <c r="H10" s="18" t="s">
        <v>47</v>
      </c>
      <c r="I10" s="18">
        <v>2023</v>
      </c>
      <c r="J10" s="18">
        <v>2024</v>
      </c>
      <c r="K10" s="16"/>
      <c r="L10" s="18" t="s">
        <v>48</v>
      </c>
      <c r="M10" s="16"/>
      <c r="N10" s="18" t="s">
        <v>48</v>
      </c>
      <c r="O10" s="16" t="s">
        <v>49</v>
      </c>
      <c r="P10" s="18" t="s">
        <v>175</v>
      </c>
      <c r="Q10" s="18" t="s">
        <v>313</v>
      </c>
      <c r="R10" s="18">
        <v>1</v>
      </c>
      <c r="S10" s="18" t="s">
        <v>48</v>
      </c>
      <c r="T10" s="18" t="s">
        <v>47</v>
      </c>
      <c r="U10" s="20">
        <v>180000</v>
      </c>
      <c r="V10" s="20">
        <v>180000</v>
      </c>
      <c r="W10" s="20">
        <v>180000</v>
      </c>
      <c r="X10" s="20">
        <f t="shared" si="0"/>
        <v>360000</v>
      </c>
      <c r="Y10" s="20">
        <v>900000</v>
      </c>
      <c r="Z10" s="21">
        <v>0</v>
      </c>
      <c r="AA10" s="22" t="s">
        <v>52</v>
      </c>
      <c r="AB10" s="23" t="s">
        <v>604</v>
      </c>
      <c r="AC10" s="24" t="s">
        <v>53</v>
      </c>
      <c r="AD10" s="25">
        <v>36251.711554893875</v>
      </c>
      <c r="AE10" s="26">
        <v>17714.661766257563</v>
      </c>
      <c r="AF10" s="26">
        <v>16846.054900276962</v>
      </c>
      <c r="AG10" s="26">
        <v>6187.6163018704056</v>
      </c>
      <c r="AH10" s="26">
        <v>17402.108208693506</v>
      </c>
      <c r="AI10" s="26">
        <v>10624.186153742001</v>
      </c>
      <c r="AJ10" s="26">
        <v>13639.38933551111</v>
      </c>
      <c r="AK10" s="26">
        <v>61334.271778754584</v>
      </c>
      <c r="AL10" s="20"/>
      <c r="AM10" s="20"/>
      <c r="AN10" s="20"/>
      <c r="AO10" s="20"/>
      <c r="AP10" s="20"/>
      <c r="AQ10" s="20"/>
      <c r="AR10" s="16"/>
      <c r="AS10" s="16" t="s">
        <v>605</v>
      </c>
      <c r="AW10" s="28" t="s">
        <v>606</v>
      </c>
      <c r="AX10" s="28" t="e">
        <f t="shared" si="1"/>
        <v>#REF!</v>
      </c>
    </row>
    <row r="11" spans="1:50" ht="25.5" x14ac:dyDescent="0.25">
      <c r="A11" s="13"/>
      <c r="B11" s="14"/>
      <c r="C11" s="15" t="s">
        <v>43</v>
      </c>
      <c r="D11" s="15" t="s">
        <v>601</v>
      </c>
      <c r="E11" s="40" t="s">
        <v>613</v>
      </c>
      <c r="F11" s="17" t="s">
        <v>603</v>
      </c>
      <c r="G11" s="18">
        <v>60</v>
      </c>
      <c r="H11" s="18" t="s">
        <v>47</v>
      </c>
      <c r="I11" s="41">
        <v>2023</v>
      </c>
      <c r="J11" s="18">
        <v>2024</v>
      </c>
      <c r="K11" s="16"/>
      <c r="L11" s="18" t="s">
        <v>48</v>
      </c>
      <c r="M11" s="16"/>
      <c r="N11" s="18" t="s">
        <v>48</v>
      </c>
      <c r="O11" s="16" t="s">
        <v>49</v>
      </c>
      <c r="P11" s="18" t="s">
        <v>175</v>
      </c>
      <c r="Q11" s="18" t="s">
        <v>313</v>
      </c>
      <c r="R11" s="18">
        <v>1</v>
      </c>
      <c r="S11" s="18" t="s">
        <v>48</v>
      </c>
      <c r="T11" s="18" t="s">
        <v>47</v>
      </c>
      <c r="U11" s="42">
        <v>72000</v>
      </c>
      <c r="V11" s="42">
        <v>72000</v>
      </c>
      <c r="W11" s="20">
        <v>72000</v>
      </c>
      <c r="X11" s="20">
        <f t="shared" si="0"/>
        <v>144000</v>
      </c>
      <c r="Y11" s="42">
        <v>360000</v>
      </c>
      <c r="Z11" s="21">
        <v>0</v>
      </c>
      <c r="AA11" s="22" t="s">
        <v>52</v>
      </c>
      <c r="AB11" s="23" t="s">
        <v>604</v>
      </c>
      <c r="AC11" s="24" t="s">
        <v>53</v>
      </c>
      <c r="AD11" s="25">
        <v>14500.684621957549</v>
      </c>
      <c r="AE11" s="26">
        <v>7085.8647065030245</v>
      </c>
      <c r="AF11" s="26">
        <v>6738.4219601107834</v>
      </c>
      <c r="AG11" s="26">
        <v>2475.046520748162</v>
      </c>
      <c r="AH11" s="26">
        <v>6960.8432834774048</v>
      </c>
      <c r="AI11" s="26">
        <v>4249.6744614968002</v>
      </c>
      <c r="AJ11" s="26">
        <v>5455.7557342044447</v>
      </c>
      <c r="AK11" s="26">
        <v>24533.708711501837</v>
      </c>
      <c r="AL11" s="20"/>
      <c r="AM11" s="20"/>
      <c r="AN11" s="20"/>
      <c r="AO11" s="20"/>
      <c r="AP11" s="20"/>
      <c r="AQ11" s="20"/>
      <c r="AR11" s="43"/>
      <c r="AS11" s="44" t="s">
        <v>605</v>
      </c>
      <c r="AW11" s="28" t="s">
        <v>606</v>
      </c>
      <c r="AX11" s="28" t="e">
        <f>#REF!+1</f>
        <v>#REF!</v>
      </c>
    </row>
    <row r="12" spans="1:50" ht="51" x14ac:dyDescent="0.25">
      <c r="A12" s="13"/>
      <c r="B12" s="14"/>
      <c r="C12" s="15" t="s">
        <v>43</v>
      </c>
      <c r="D12" s="15" t="s">
        <v>601</v>
      </c>
      <c r="E12" s="16" t="s">
        <v>614</v>
      </c>
      <c r="F12" s="17" t="s">
        <v>603</v>
      </c>
      <c r="G12" s="18">
        <v>60</v>
      </c>
      <c r="H12" s="18" t="s">
        <v>47</v>
      </c>
      <c r="I12" s="18">
        <v>2023</v>
      </c>
      <c r="J12" s="18">
        <v>2024</v>
      </c>
      <c r="K12" s="16"/>
      <c r="L12" s="18" t="s">
        <v>48</v>
      </c>
      <c r="M12" s="16"/>
      <c r="N12" s="18" t="s">
        <v>48</v>
      </c>
      <c r="O12" s="18" t="s">
        <v>49</v>
      </c>
      <c r="P12" s="45" t="s">
        <v>175</v>
      </c>
      <c r="Q12" s="18" t="s">
        <v>313</v>
      </c>
      <c r="R12" s="18">
        <v>1</v>
      </c>
      <c r="S12" s="18" t="s">
        <v>48</v>
      </c>
      <c r="T12" s="18" t="s">
        <v>47</v>
      </c>
      <c r="U12" s="20">
        <v>40000</v>
      </c>
      <c r="V12" s="20">
        <v>40000</v>
      </c>
      <c r="W12" s="20">
        <v>40000</v>
      </c>
      <c r="X12" s="20">
        <f t="shared" si="0"/>
        <v>80000</v>
      </c>
      <c r="Y12" s="20">
        <v>200000</v>
      </c>
      <c r="Z12" s="21">
        <v>0</v>
      </c>
      <c r="AA12" s="22" t="s">
        <v>52</v>
      </c>
      <c r="AB12" s="23" t="s">
        <v>604</v>
      </c>
      <c r="AC12" s="24" t="s">
        <v>53</v>
      </c>
      <c r="AD12" s="25">
        <v>8055.9359010875269</v>
      </c>
      <c r="AE12" s="26">
        <v>3936.5915036127908</v>
      </c>
      <c r="AF12" s="26">
        <v>3743.5677556171022</v>
      </c>
      <c r="AG12" s="26">
        <v>1375.0258448600903</v>
      </c>
      <c r="AH12" s="26">
        <v>3867.1351574874461</v>
      </c>
      <c r="AI12" s="26">
        <v>2360.9302563871115</v>
      </c>
      <c r="AJ12" s="26">
        <v>3030.9754078913579</v>
      </c>
      <c r="AK12" s="26">
        <v>13629.838173056574</v>
      </c>
      <c r="AL12" s="20"/>
      <c r="AM12" s="20"/>
      <c r="AN12" s="20"/>
      <c r="AO12" s="20"/>
      <c r="AP12" s="20"/>
      <c r="AQ12" s="20"/>
      <c r="AR12" s="16"/>
      <c r="AS12" s="16" t="s">
        <v>605</v>
      </c>
      <c r="AT12" s="46"/>
      <c r="AU12" s="47"/>
      <c r="AW12" s="28" t="s">
        <v>606</v>
      </c>
      <c r="AX12" s="28" t="e">
        <f>#REF!+1</f>
        <v>#REF!</v>
      </c>
    </row>
    <row r="13" spans="1:50" ht="38.25" x14ac:dyDescent="0.25">
      <c r="A13" s="13"/>
      <c r="B13" s="14"/>
      <c r="C13" s="48" t="s">
        <v>43</v>
      </c>
      <c r="D13" s="15" t="s">
        <v>601</v>
      </c>
      <c r="E13" s="16" t="s">
        <v>615</v>
      </c>
      <c r="F13" s="17" t="s">
        <v>603</v>
      </c>
      <c r="G13" s="18">
        <v>12</v>
      </c>
      <c r="H13" s="18" t="s">
        <v>47</v>
      </c>
      <c r="I13" s="18">
        <v>2023</v>
      </c>
      <c r="J13" s="18">
        <v>2024</v>
      </c>
      <c r="K13" s="18"/>
      <c r="L13" s="18" t="s">
        <v>48</v>
      </c>
      <c r="M13" s="18"/>
      <c r="N13" s="18" t="s">
        <v>48</v>
      </c>
      <c r="O13" s="16" t="s">
        <v>49</v>
      </c>
      <c r="P13" s="18" t="s">
        <v>175</v>
      </c>
      <c r="Q13" s="18" t="s">
        <v>313</v>
      </c>
      <c r="R13" s="18">
        <v>1</v>
      </c>
      <c r="S13" s="18" t="s">
        <v>48</v>
      </c>
      <c r="T13" s="18" t="s">
        <v>47</v>
      </c>
      <c r="U13" s="20">
        <v>180000</v>
      </c>
      <c r="V13" s="20">
        <v>0</v>
      </c>
      <c r="W13" s="20">
        <v>0</v>
      </c>
      <c r="X13" s="20">
        <f t="shared" si="0"/>
        <v>0</v>
      </c>
      <c r="Y13" s="20">
        <v>180000</v>
      </c>
      <c r="Z13" s="21">
        <v>0</v>
      </c>
      <c r="AA13" s="22" t="s">
        <v>52</v>
      </c>
      <c r="AB13" s="23" t="s">
        <v>604</v>
      </c>
      <c r="AC13" s="24" t="s">
        <v>53</v>
      </c>
      <c r="AD13" s="25">
        <v>36251.71</v>
      </c>
      <c r="AE13" s="26">
        <v>17714.66</v>
      </c>
      <c r="AF13" s="26">
        <v>16846.05</v>
      </c>
      <c r="AG13" s="26">
        <v>6187.62</v>
      </c>
      <c r="AH13" s="26">
        <v>17402.11</v>
      </c>
      <c r="AI13" s="26">
        <v>10624.19</v>
      </c>
      <c r="AJ13" s="26">
        <v>13639.39</v>
      </c>
      <c r="AK13" s="26">
        <v>61334.27</v>
      </c>
      <c r="AL13" s="20"/>
      <c r="AM13" s="20"/>
      <c r="AN13" s="20"/>
      <c r="AO13" s="20"/>
      <c r="AP13" s="20"/>
      <c r="AQ13" s="20"/>
      <c r="AR13" s="16"/>
      <c r="AS13" s="16" t="s">
        <v>605</v>
      </c>
      <c r="AW13" s="28" t="s">
        <v>606</v>
      </c>
      <c r="AX13" s="28" t="e">
        <f t="shared" si="1"/>
        <v>#REF!</v>
      </c>
    </row>
    <row r="14" spans="1:50" ht="25.5" x14ac:dyDescent="0.25">
      <c r="A14" s="13"/>
      <c r="B14" s="14"/>
      <c r="C14" s="15" t="s">
        <v>43</v>
      </c>
      <c r="D14" s="15" t="s">
        <v>601</v>
      </c>
      <c r="E14" s="16" t="s">
        <v>616</v>
      </c>
      <c r="F14" s="17" t="s">
        <v>603</v>
      </c>
      <c r="G14" s="18">
        <v>60</v>
      </c>
      <c r="H14" s="18" t="s">
        <v>47</v>
      </c>
      <c r="I14" s="18">
        <v>2023</v>
      </c>
      <c r="J14" s="18">
        <v>2024</v>
      </c>
      <c r="K14" s="16"/>
      <c r="L14" s="18" t="s">
        <v>48</v>
      </c>
      <c r="M14" s="16"/>
      <c r="N14" s="18" t="s">
        <v>48</v>
      </c>
      <c r="O14" s="16" t="s">
        <v>49</v>
      </c>
      <c r="P14" s="18" t="s">
        <v>175</v>
      </c>
      <c r="Q14" s="18" t="s">
        <v>313</v>
      </c>
      <c r="R14" s="18">
        <v>1</v>
      </c>
      <c r="S14" s="18" t="s">
        <v>48</v>
      </c>
      <c r="T14" s="18" t="s">
        <v>48</v>
      </c>
      <c r="U14" s="20">
        <v>56000</v>
      </c>
      <c r="V14" s="20">
        <v>56000</v>
      </c>
      <c r="W14" s="20">
        <v>56000</v>
      </c>
      <c r="X14" s="20">
        <f t="shared" si="0"/>
        <v>112000</v>
      </c>
      <c r="Y14" s="20">
        <v>280000</v>
      </c>
      <c r="Z14" s="21">
        <v>0</v>
      </c>
      <c r="AA14" s="22" t="s">
        <v>52</v>
      </c>
      <c r="AB14" s="23" t="s">
        <v>604</v>
      </c>
      <c r="AC14" s="24" t="s">
        <v>53</v>
      </c>
      <c r="AD14" s="25">
        <v>11278.31026152254</v>
      </c>
      <c r="AE14" s="26">
        <v>5511.2281050579077</v>
      </c>
      <c r="AF14" s="26">
        <v>5240.9948578639433</v>
      </c>
      <c r="AG14" s="26">
        <v>1925.0361828041262</v>
      </c>
      <c r="AH14" s="26">
        <v>5413.9892204824246</v>
      </c>
      <c r="AI14" s="26">
        <v>3305.3023589419563</v>
      </c>
      <c r="AJ14" s="26">
        <v>4243.3655710479015</v>
      </c>
      <c r="AK14" s="26">
        <v>19081.773442279205</v>
      </c>
      <c r="AL14" s="20"/>
      <c r="AM14" s="20"/>
      <c r="AN14" s="20"/>
      <c r="AO14" s="20"/>
      <c r="AP14" s="20"/>
      <c r="AQ14" s="20"/>
      <c r="AR14" s="16"/>
      <c r="AS14" s="16" t="s">
        <v>605</v>
      </c>
      <c r="AW14" s="28" t="s">
        <v>606</v>
      </c>
      <c r="AX14" s="28" t="e">
        <f t="shared" si="1"/>
        <v>#REF!</v>
      </c>
    </row>
    <row r="15" spans="1:50" ht="25.5" x14ac:dyDescent="0.25">
      <c r="A15" s="13"/>
      <c r="B15" s="14"/>
      <c r="C15" s="15" t="s">
        <v>43</v>
      </c>
      <c r="D15" s="15" t="s">
        <v>601</v>
      </c>
      <c r="E15" s="16" t="s">
        <v>617</v>
      </c>
      <c r="F15" s="17" t="s">
        <v>603</v>
      </c>
      <c r="G15" s="18">
        <v>60</v>
      </c>
      <c r="H15" s="18" t="s">
        <v>47</v>
      </c>
      <c r="I15" s="18">
        <v>2023</v>
      </c>
      <c r="J15" s="18">
        <v>2024</v>
      </c>
      <c r="K15" s="16"/>
      <c r="L15" s="18" t="s">
        <v>48</v>
      </c>
      <c r="M15" s="16"/>
      <c r="N15" s="18" t="s">
        <v>48</v>
      </c>
      <c r="O15" s="16" t="s">
        <v>49</v>
      </c>
      <c r="P15" s="18" t="s">
        <v>175</v>
      </c>
      <c r="Q15" s="18" t="s">
        <v>313</v>
      </c>
      <c r="R15" s="18">
        <v>1</v>
      </c>
      <c r="S15" s="18" t="s">
        <v>48</v>
      </c>
      <c r="T15" s="18" t="s">
        <v>47</v>
      </c>
      <c r="U15" s="20">
        <v>40000</v>
      </c>
      <c r="V15" s="20">
        <v>40000</v>
      </c>
      <c r="W15" s="20">
        <v>40000</v>
      </c>
      <c r="X15" s="20">
        <f t="shared" si="0"/>
        <v>80000</v>
      </c>
      <c r="Y15" s="20">
        <v>200000</v>
      </c>
      <c r="Z15" s="21">
        <v>0</v>
      </c>
      <c r="AA15" s="22" t="s">
        <v>52</v>
      </c>
      <c r="AB15" s="23" t="s">
        <v>604</v>
      </c>
      <c r="AC15" s="24" t="s">
        <v>53</v>
      </c>
      <c r="AD15" s="25">
        <v>0</v>
      </c>
      <c r="AE15" s="26">
        <v>0</v>
      </c>
      <c r="AF15" s="26">
        <v>10000</v>
      </c>
      <c r="AG15" s="26">
        <v>0</v>
      </c>
      <c r="AH15" s="26">
        <v>0</v>
      </c>
      <c r="AI15" s="26">
        <v>0</v>
      </c>
      <c r="AJ15" s="26">
        <v>0</v>
      </c>
      <c r="AK15" s="26">
        <v>30000</v>
      </c>
      <c r="AL15" s="20"/>
      <c r="AM15" s="20"/>
      <c r="AN15" s="20"/>
      <c r="AO15" s="20"/>
      <c r="AP15" s="20"/>
      <c r="AQ15" s="20"/>
      <c r="AR15" s="16"/>
      <c r="AS15" s="16" t="s">
        <v>605</v>
      </c>
      <c r="AW15" s="28" t="s">
        <v>606</v>
      </c>
      <c r="AX15" s="28" t="e">
        <f>#REF!+1</f>
        <v>#REF!</v>
      </c>
    </row>
    <row r="16" spans="1:50" ht="38.25" x14ac:dyDescent="0.25">
      <c r="A16" s="13"/>
      <c r="B16" s="14"/>
      <c r="C16" s="15" t="s">
        <v>43</v>
      </c>
      <c r="D16" s="15" t="s">
        <v>601</v>
      </c>
      <c r="E16" s="16" t="s">
        <v>618</v>
      </c>
      <c r="F16" s="17" t="s">
        <v>603</v>
      </c>
      <c r="G16" s="18">
        <v>12</v>
      </c>
      <c r="H16" s="18" t="s">
        <v>47</v>
      </c>
      <c r="I16" s="18">
        <v>2023</v>
      </c>
      <c r="J16" s="18">
        <v>2024</v>
      </c>
      <c r="K16" s="18"/>
      <c r="L16" s="18" t="s">
        <v>48</v>
      </c>
      <c r="M16" s="16"/>
      <c r="N16" s="18" t="s">
        <v>48</v>
      </c>
      <c r="O16" s="16" t="s">
        <v>49</v>
      </c>
      <c r="P16" s="18" t="s">
        <v>175</v>
      </c>
      <c r="Q16" s="18" t="s">
        <v>313</v>
      </c>
      <c r="R16" s="18">
        <v>1</v>
      </c>
      <c r="S16" s="18" t="s">
        <v>48</v>
      </c>
      <c r="T16" s="18" t="s">
        <v>48</v>
      </c>
      <c r="U16" s="20">
        <v>270000</v>
      </c>
      <c r="V16" s="20">
        <v>230000</v>
      </c>
      <c r="W16" s="20">
        <v>0</v>
      </c>
      <c r="X16" s="20">
        <f t="shared" si="0"/>
        <v>0</v>
      </c>
      <c r="Y16" s="20">
        <v>500000</v>
      </c>
      <c r="Z16" s="21">
        <v>0</v>
      </c>
      <c r="AA16" s="22" t="s">
        <v>52</v>
      </c>
      <c r="AB16" s="23" t="s">
        <v>604</v>
      </c>
      <c r="AC16" s="24" t="s">
        <v>53</v>
      </c>
      <c r="AD16" s="25">
        <v>0</v>
      </c>
      <c r="AE16" s="26">
        <v>0</v>
      </c>
      <c r="AF16" s="26">
        <v>0</v>
      </c>
      <c r="AG16" s="26">
        <v>0</v>
      </c>
      <c r="AH16" s="26">
        <v>0</v>
      </c>
      <c r="AI16" s="26">
        <v>40000</v>
      </c>
      <c r="AJ16" s="26">
        <v>0</v>
      </c>
      <c r="AK16" s="26">
        <v>230000</v>
      </c>
      <c r="AL16" s="20"/>
      <c r="AM16" s="20"/>
      <c r="AN16" s="20"/>
      <c r="AO16" s="20"/>
      <c r="AP16" s="20"/>
      <c r="AQ16" s="20"/>
      <c r="AR16" s="16"/>
      <c r="AS16" s="16" t="s">
        <v>605</v>
      </c>
      <c r="AW16" s="28" t="s">
        <v>606</v>
      </c>
      <c r="AX16" s="28" t="e">
        <f t="shared" si="1"/>
        <v>#REF!</v>
      </c>
    </row>
    <row r="17" spans="1:50" ht="25.5" x14ac:dyDescent="0.25">
      <c r="A17" s="13"/>
      <c r="B17" s="14"/>
      <c r="C17" s="15" t="s">
        <v>43</v>
      </c>
      <c r="D17" s="15" t="s">
        <v>601</v>
      </c>
      <c r="E17" s="16" t="s">
        <v>619</v>
      </c>
      <c r="F17" s="17" t="s">
        <v>603</v>
      </c>
      <c r="G17" s="18">
        <v>60</v>
      </c>
      <c r="H17" s="18" t="s">
        <v>48</v>
      </c>
      <c r="I17" s="18">
        <v>2023</v>
      </c>
      <c r="J17" s="18">
        <v>2024</v>
      </c>
      <c r="K17" s="16"/>
      <c r="L17" s="18" t="s">
        <v>48</v>
      </c>
      <c r="M17" s="16"/>
      <c r="N17" s="18" t="s">
        <v>48</v>
      </c>
      <c r="O17" s="16" t="s">
        <v>49</v>
      </c>
      <c r="P17" s="18" t="s">
        <v>175</v>
      </c>
      <c r="Q17" s="18" t="s">
        <v>313</v>
      </c>
      <c r="R17" s="18">
        <v>1</v>
      </c>
      <c r="S17" s="18" t="s">
        <v>48</v>
      </c>
      <c r="T17" s="18" t="s">
        <v>47</v>
      </c>
      <c r="U17" s="20">
        <v>300000</v>
      </c>
      <c r="V17" s="20">
        <v>50000</v>
      </c>
      <c r="W17" s="20">
        <v>50000</v>
      </c>
      <c r="X17" s="20">
        <f t="shared" si="0"/>
        <v>200000</v>
      </c>
      <c r="Y17" s="20">
        <v>600000</v>
      </c>
      <c r="Z17" s="21">
        <v>0</v>
      </c>
      <c r="AA17" s="22" t="s">
        <v>52</v>
      </c>
      <c r="AB17" s="23" t="s">
        <v>604</v>
      </c>
      <c r="AC17" s="24" t="s">
        <v>53</v>
      </c>
      <c r="AD17" s="49">
        <v>60419.519258156455</v>
      </c>
      <c r="AE17" s="49">
        <v>29524.436277095934</v>
      </c>
      <c r="AF17" s="49">
        <v>28076.758167128264</v>
      </c>
      <c r="AG17" s="49">
        <v>10312.693836450677</v>
      </c>
      <c r="AH17" s="49">
        <v>29003.513681155848</v>
      </c>
      <c r="AI17" s="49">
        <v>17706.976922903334</v>
      </c>
      <c r="AJ17" s="49">
        <v>22732.315559185186</v>
      </c>
      <c r="AK17" s="49">
        <v>102223.78629792431</v>
      </c>
      <c r="AL17" s="20"/>
      <c r="AM17" s="20"/>
      <c r="AN17" s="20"/>
      <c r="AO17" s="20"/>
      <c r="AP17" s="20"/>
      <c r="AQ17" s="20"/>
      <c r="AR17" s="16"/>
      <c r="AS17" s="16" t="s">
        <v>605</v>
      </c>
      <c r="AW17" s="28" t="s">
        <v>606</v>
      </c>
      <c r="AX17" s="28" t="e">
        <f t="shared" si="1"/>
        <v>#REF!</v>
      </c>
    </row>
    <row r="18" spans="1:50" ht="25.5" x14ac:dyDescent="0.25">
      <c r="A18" s="13"/>
      <c r="B18" s="14"/>
      <c r="C18" s="15" t="s">
        <v>43</v>
      </c>
      <c r="D18" s="15" t="s">
        <v>601</v>
      </c>
      <c r="E18" s="16" t="s">
        <v>620</v>
      </c>
      <c r="F18" s="17" t="s">
        <v>603</v>
      </c>
      <c r="G18" s="41">
        <v>4</v>
      </c>
      <c r="H18" s="41" t="s">
        <v>48</v>
      </c>
      <c r="I18" s="41">
        <v>2023</v>
      </c>
      <c r="J18" s="18">
        <v>2024</v>
      </c>
      <c r="K18" s="40"/>
      <c r="L18" s="41" t="s">
        <v>48</v>
      </c>
      <c r="M18" s="40"/>
      <c r="N18" s="41" t="s">
        <v>48</v>
      </c>
      <c r="O18" s="40" t="s">
        <v>49</v>
      </c>
      <c r="P18" s="41" t="s">
        <v>175</v>
      </c>
      <c r="Q18" s="41" t="s">
        <v>313</v>
      </c>
      <c r="R18" s="41">
        <v>1</v>
      </c>
      <c r="S18" s="41" t="s">
        <v>48</v>
      </c>
      <c r="T18" s="41" t="s">
        <v>48</v>
      </c>
      <c r="U18" s="43">
        <v>550000</v>
      </c>
      <c r="V18" s="43">
        <v>0</v>
      </c>
      <c r="W18" s="20">
        <v>0</v>
      </c>
      <c r="X18" s="20">
        <f t="shared" si="0"/>
        <v>0</v>
      </c>
      <c r="Y18" s="43">
        <v>550000</v>
      </c>
      <c r="Z18" s="21">
        <v>0</v>
      </c>
      <c r="AA18" s="22" t="s">
        <v>52</v>
      </c>
      <c r="AB18" s="23" t="s">
        <v>604</v>
      </c>
      <c r="AC18" s="24" t="s">
        <v>53</v>
      </c>
      <c r="AD18" s="25">
        <v>50000</v>
      </c>
      <c r="AE18" s="25">
        <v>50000</v>
      </c>
      <c r="AF18" s="25">
        <v>50000</v>
      </c>
      <c r="AG18" s="25">
        <v>50000</v>
      </c>
      <c r="AH18" s="25">
        <v>50000</v>
      </c>
      <c r="AI18" s="25">
        <v>50000</v>
      </c>
      <c r="AJ18" s="25">
        <v>50000</v>
      </c>
      <c r="AK18" s="25">
        <v>50000</v>
      </c>
      <c r="AL18" s="25"/>
      <c r="AM18" s="25">
        <v>50000</v>
      </c>
      <c r="AN18" s="25">
        <v>50000</v>
      </c>
      <c r="AO18" s="25">
        <v>50000</v>
      </c>
      <c r="AP18" s="43"/>
      <c r="AQ18" s="43"/>
      <c r="AR18" s="40"/>
      <c r="AS18" s="50" t="s">
        <v>314</v>
      </c>
      <c r="AW18" s="28" t="s">
        <v>606</v>
      </c>
      <c r="AX18" s="28" t="e">
        <f t="shared" si="1"/>
        <v>#REF!</v>
      </c>
    </row>
    <row r="19" spans="1:50" ht="38.25" x14ac:dyDescent="0.25">
      <c r="A19" s="13"/>
      <c r="B19" s="14"/>
      <c r="C19" s="15" t="s">
        <v>43</v>
      </c>
      <c r="D19" s="15" t="s">
        <v>601</v>
      </c>
      <c r="E19" s="16" t="s">
        <v>621</v>
      </c>
      <c r="F19" s="17" t="s">
        <v>603</v>
      </c>
      <c r="G19" s="18">
        <v>4</v>
      </c>
      <c r="H19" s="18" t="s">
        <v>48</v>
      </c>
      <c r="I19" s="18">
        <v>2023</v>
      </c>
      <c r="J19" s="18">
        <v>2024</v>
      </c>
      <c r="K19" s="16"/>
      <c r="L19" s="18" t="s">
        <v>48</v>
      </c>
      <c r="M19" s="16"/>
      <c r="N19" s="18" t="s">
        <v>48</v>
      </c>
      <c r="O19" s="16" t="s">
        <v>49</v>
      </c>
      <c r="P19" s="18" t="s">
        <v>175</v>
      </c>
      <c r="Q19" s="18" t="s">
        <v>313</v>
      </c>
      <c r="R19" s="18">
        <v>1</v>
      </c>
      <c r="S19" s="18" t="s">
        <v>48</v>
      </c>
      <c r="T19" s="18" t="s">
        <v>48</v>
      </c>
      <c r="U19" s="20">
        <v>70000</v>
      </c>
      <c r="V19" s="20">
        <v>0</v>
      </c>
      <c r="W19" s="20">
        <v>0</v>
      </c>
      <c r="X19" s="20">
        <v>0</v>
      </c>
      <c r="Y19" s="20">
        <v>70000</v>
      </c>
      <c r="Z19" s="21">
        <v>0</v>
      </c>
      <c r="AA19" s="22" t="s">
        <v>52</v>
      </c>
      <c r="AB19" s="23" t="s">
        <v>604</v>
      </c>
      <c r="AC19" s="24" t="s">
        <v>53</v>
      </c>
      <c r="AD19" s="25">
        <v>0</v>
      </c>
      <c r="AE19" s="26">
        <v>35000</v>
      </c>
      <c r="AF19" s="26">
        <v>0</v>
      </c>
      <c r="AG19" s="26">
        <v>0</v>
      </c>
      <c r="AH19" s="26">
        <v>0</v>
      </c>
      <c r="AI19" s="26">
        <v>0</v>
      </c>
      <c r="AJ19" s="26">
        <v>35000</v>
      </c>
      <c r="AK19" s="26">
        <v>0</v>
      </c>
      <c r="AL19" s="20"/>
      <c r="AM19" s="20"/>
      <c r="AN19" s="20"/>
      <c r="AO19" s="20"/>
      <c r="AP19" s="20"/>
      <c r="AQ19" s="20"/>
      <c r="AR19" s="33"/>
      <c r="AS19" s="16" t="s">
        <v>314</v>
      </c>
      <c r="AW19" s="28" t="s">
        <v>606</v>
      </c>
      <c r="AX19" s="28" t="e">
        <f t="shared" si="1"/>
        <v>#REF!</v>
      </c>
    </row>
    <row r="20" spans="1:50" ht="25.5" x14ac:dyDescent="0.25">
      <c r="A20" s="13"/>
      <c r="B20" s="14"/>
      <c r="C20" s="15" t="s">
        <v>43</v>
      </c>
      <c r="D20" s="15" t="s">
        <v>601</v>
      </c>
      <c r="E20" s="16" t="s">
        <v>620</v>
      </c>
      <c r="F20" s="17" t="s">
        <v>603</v>
      </c>
      <c r="G20" s="18">
        <v>4</v>
      </c>
      <c r="H20" s="18" t="s">
        <v>48</v>
      </c>
      <c r="I20" s="18">
        <v>2023</v>
      </c>
      <c r="J20" s="18">
        <v>2024</v>
      </c>
      <c r="K20" s="16"/>
      <c r="L20" s="18" t="s">
        <v>48</v>
      </c>
      <c r="M20" s="16"/>
      <c r="N20" s="18" t="s">
        <v>48</v>
      </c>
      <c r="O20" s="16" t="s">
        <v>49</v>
      </c>
      <c r="P20" s="18" t="s">
        <v>175</v>
      </c>
      <c r="Q20" s="18" t="s">
        <v>313</v>
      </c>
      <c r="R20" s="18">
        <v>1</v>
      </c>
      <c r="S20" s="18" t="s">
        <v>48</v>
      </c>
      <c r="T20" s="18" t="s">
        <v>48</v>
      </c>
      <c r="U20" s="20">
        <v>70000</v>
      </c>
      <c r="V20" s="20">
        <v>0</v>
      </c>
      <c r="W20" s="20">
        <v>0</v>
      </c>
      <c r="X20" s="20">
        <v>0</v>
      </c>
      <c r="Y20" s="20">
        <v>70000</v>
      </c>
      <c r="Z20" s="21">
        <v>0</v>
      </c>
      <c r="AA20" s="22" t="s">
        <v>52</v>
      </c>
      <c r="AB20" s="23" t="s">
        <v>604</v>
      </c>
      <c r="AC20" s="24" t="s">
        <v>53</v>
      </c>
      <c r="AD20" s="25">
        <v>0</v>
      </c>
      <c r="AE20" s="26">
        <v>0</v>
      </c>
      <c r="AF20" s="26">
        <v>35000</v>
      </c>
      <c r="AG20" s="26">
        <v>0</v>
      </c>
      <c r="AH20" s="26">
        <v>35000</v>
      </c>
      <c r="AI20" s="26">
        <v>0</v>
      </c>
      <c r="AJ20" s="26">
        <v>0</v>
      </c>
      <c r="AK20" s="26">
        <v>0</v>
      </c>
      <c r="AL20" s="20"/>
      <c r="AM20" s="20"/>
      <c r="AN20" s="20"/>
      <c r="AO20" s="20"/>
      <c r="AP20" s="20"/>
      <c r="AQ20" s="20"/>
      <c r="AR20" s="16"/>
      <c r="AS20" s="16" t="s">
        <v>314</v>
      </c>
      <c r="AW20" s="28" t="s">
        <v>606</v>
      </c>
      <c r="AX20" s="28" t="e">
        <f t="shared" si="1"/>
        <v>#REF!</v>
      </c>
    </row>
    <row r="21" spans="1:50" ht="25.5" x14ac:dyDescent="0.25">
      <c r="A21" s="13"/>
      <c r="B21" s="14"/>
      <c r="C21" s="51" t="s">
        <v>43</v>
      </c>
      <c r="D21" s="15" t="s">
        <v>601</v>
      </c>
      <c r="E21" s="16" t="s">
        <v>622</v>
      </c>
      <c r="F21" s="17" t="s">
        <v>603</v>
      </c>
      <c r="G21" s="18">
        <v>4</v>
      </c>
      <c r="H21" s="18" t="s">
        <v>48</v>
      </c>
      <c r="I21" s="18">
        <v>2023</v>
      </c>
      <c r="J21" s="18">
        <v>2024</v>
      </c>
      <c r="K21" s="18"/>
      <c r="L21" s="18" t="s">
        <v>48</v>
      </c>
      <c r="M21" s="16"/>
      <c r="N21" s="18" t="s">
        <v>48</v>
      </c>
      <c r="O21" s="16" t="s">
        <v>49</v>
      </c>
      <c r="P21" s="18" t="s">
        <v>175</v>
      </c>
      <c r="Q21" s="18" t="s">
        <v>313</v>
      </c>
      <c r="R21" s="18">
        <v>1</v>
      </c>
      <c r="S21" s="18" t="s">
        <v>48</v>
      </c>
      <c r="T21" s="18" t="s">
        <v>48</v>
      </c>
      <c r="U21" s="20">
        <v>180000</v>
      </c>
      <c r="V21" s="20">
        <v>0</v>
      </c>
      <c r="W21" s="20">
        <v>0</v>
      </c>
      <c r="X21" s="20">
        <v>0</v>
      </c>
      <c r="Y21" s="20">
        <v>180000</v>
      </c>
      <c r="Z21" s="21">
        <v>0</v>
      </c>
      <c r="AA21" s="22" t="s">
        <v>52</v>
      </c>
      <c r="AB21" s="23" t="s">
        <v>604</v>
      </c>
      <c r="AC21" s="24" t="s">
        <v>53</v>
      </c>
      <c r="AD21" s="25"/>
      <c r="AE21" s="26">
        <v>20000</v>
      </c>
      <c r="AF21" s="26">
        <v>20000</v>
      </c>
      <c r="AG21" s="26">
        <v>0</v>
      </c>
      <c r="AH21" s="26">
        <v>20000</v>
      </c>
      <c r="AI21" s="26">
        <v>20000</v>
      </c>
      <c r="AJ21" s="26">
        <v>20000</v>
      </c>
      <c r="AK21" s="26">
        <v>20000</v>
      </c>
      <c r="AL21" s="20"/>
      <c r="AM21" s="26">
        <v>20000</v>
      </c>
      <c r="AN21" s="26">
        <v>20000</v>
      </c>
      <c r="AO21" s="26">
        <v>20000</v>
      </c>
      <c r="AP21" s="20"/>
      <c r="AQ21" s="20"/>
      <c r="AR21" s="16"/>
      <c r="AS21" s="16" t="s">
        <v>314</v>
      </c>
      <c r="AW21" s="28" t="s">
        <v>606</v>
      </c>
      <c r="AX21" s="28" t="e">
        <f>#REF!+1</f>
        <v>#REF!</v>
      </c>
    </row>
    <row r="22" spans="1:50" ht="25.5" x14ac:dyDescent="0.25">
      <c r="A22" s="13"/>
      <c r="B22" s="14"/>
      <c r="C22" s="51" t="s">
        <v>43</v>
      </c>
      <c r="D22" s="15" t="s">
        <v>601</v>
      </c>
      <c r="E22" s="16" t="s">
        <v>623</v>
      </c>
      <c r="F22" s="17" t="s">
        <v>603</v>
      </c>
      <c r="G22" s="18">
        <v>4</v>
      </c>
      <c r="H22" s="18" t="s">
        <v>48</v>
      </c>
      <c r="I22" s="18">
        <v>2023</v>
      </c>
      <c r="J22" s="18">
        <v>2024</v>
      </c>
      <c r="K22" s="16"/>
      <c r="L22" s="18" t="s">
        <v>48</v>
      </c>
      <c r="M22" s="16"/>
      <c r="N22" s="18" t="s">
        <v>48</v>
      </c>
      <c r="O22" s="16" t="s">
        <v>49</v>
      </c>
      <c r="P22" s="18" t="s">
        <v>175</v>
      </c>
      <c r="Q22" s="18" t="s">
        <v>313</v>
      </c>
      <c r="R22" s="18">
        <v>1</v>
      </c>
      <c r="S22" s="18" t="s">
        <v>48</v>
      </c>
      <c r="T22" s="18" t="s">
        <v>48</v>
      </c>
      <c r="U22" s="20">
        <v>80000</v>
      </c>
      <c r="V22" s="20">
        <v>0</v>
      </c>
      <c r="W22" s="20">
        <v>0</v>
      </c>
      <c r="X22" s="20">
        <v>0</v>
      </c>
      <c r="Y22" s="20">
        <v>80000</v>
      </c>
      <c r="Z22" s="21">
        <v>0</v>
      </c>
      <c r="AA22" s="22" t="s">
        <v>52</v>
      </c>
      <c r="AB22" s="23" t="s">
        <v>604</v>
      </c>
      <c r="AC22" s="24" t="s">
        <v>53</v>
      </c>
      <c r="AD22" s="25">
        <v>20000</v>
      </c>
      <c r="AE22" s="26">
        <v>0</v>
      </c>
      <c r="AF22" s="26">
        <v>0</v>
      </c>
      <c r="AG22" s="26">
        <v>0</v>
      </c>
      <c r="AH22" s="26">
        <v>0</v>
      </c>
      <c r="AI22" s="26">
        <v>20000</v>
      </c>
      <c r="AJ22" s="26">
        <v>20000</v>
      </c>
      <c r="AK22" s="26">
        <v>0</v>
      </c>
      <c r="AL22" s="20"/>
      <c r="AM22" s="20"/>
      <c r="AN22" s="26">
        <v>20000</v>
      </c>
      <c r="AO22" s="20"/>
      <c r="AP22" s="20"/>
      <c r="AQ22" s="20"/>
      <c r="AR22" s="16"/>
      <c r="AS22" s="16" t="s">
        <v>314</v>
      </c>
      <c r="AW22" s="28" t="s">
        <v>606</v>
      </c>
      <c r="AX22" s="28" t="e">
        <f t="shared" si="1"/>
        <v>#REF!</v>
      </c>
    </row>
    <row r="23" spans="1:50" ht="25.5" x14ac:dyDescent="0.25">
      <c r="A23" s="13"/>
      <c r="B23" s="14"/>
      <c r="C23" s="51" t="s">
        <v>43</v>
      </c>
      <c r="D23" s="15" t="s">
        <v>601</v>
      </c>
      <c r="E23" s="16" t="s">
        <v>624</v>
      </c>
      <c r="F23" s="17" t="s">
        <v>603</v>
      </c>
      <c r="G23" s="18">
        <v>4</v>
      </c>
      <c r="H23" s="18" t="s">
        <v>48</v>
      </c>
      <c r="I23" s="18">
        <v>2023</v>
      </c>
      <c r="J23" s="18">
        <v>2024</v>
      </c>
      <c r="K23" s="16"/>
      <c r="L23" s="18" t="s">
        <v>48</v>
      </c>
      <c r="M23" s="16"/>
      <c r="N23" s="18" t="s">
        <v>48</v>
      </c>
      <c r="O23" s="16" t="s">
        <v>49</v>
      </c>
      <c r="P23" s="18" t="s">
        <v>175</v>
      </c>
      <c r="Q23" s="18" t="s">
        <v>313</v>
      </c>
      <c r="R23" s="18">
        <v>1</v>
      </c>
      <c r="S23" s="18" t="s">
        <v>48</v>
      </c>
      <c r="T23" s="18" t="s">
        <v>48</v>
      </c>
      <c r="U23" s="20">
        <v>300000</v>
      </c>
      <c r="V23" s="20">
        <v>0</v>
      </c>
      <c r="W23" s="20">
        <v>0</v>
      </c>
      <c r="X23" s="20">
        <v>0</v>
      </c>
      <c r="Y23" s="20">
        <v>300000</v>
      </c>
      <c r="Z23" s="21">
        <v>0</v>
      </c>
      <c r="AA23" s="22" t="s">
        <v>52</v>
      </c>
      <c r="AB23" s="23" t="s">
        <v>604</v>
      </c>
      <c r="AC23" s="24" t="s">
        <v>53</v>
      </c>
      <c r="AD23" s="25">
        <v>37500</v>
      </c>
      <c r="AE23" s="26">
        <v>37500</v>
      </c>
      <c r="AF23" s="26">
        <v>37500</v>
      </c>
      <c r="AG23" s="26">
        <v>37500</v>
      </c>
      <c r="AH23" s="26">
        <v>37500</v>
      </c>
      <c r="AI23" s="26">
        <v>37500</v>
      </c>
      <c r="AJ23" s="26">
        <v>37500</v>
      </c>
      <c r="AK23" s="26">
        <v>37500</v>
      </c>
      <c r="AL23" s="20"/>
      <c r="AM23" s="20"/>
      <c r="AN23" s="20"/>
      <c r="AO23" s="20"/>
      <c r="AP23" s="20"/>
      <c r="AQ23" s="20"/>
      <c r="AR23" s="16"/>
      <c r="AS23" s="16" t="s">
        <v>314</v>
      </c>
      <c r="AW23" s="28" t="s">
        <v>606</v>
      </c>
      <c r="AX23" s="28" t="e">
        <f>#REF!+1</f>
        <v>#REF!</v>
      </c>
    </row>
    <row r="24" spans="1:50" s="64" customFormat="1" ht="25.5" x14ac:dyDescent="0.25">
      <c r="A24" s="52"/>
      <c r="B24" s="53"/>
      <c r="C24" s="54" t="s">
        <v>43</v>
      </c>
      <c r="D24" s="55" t="s">
        <v>601</v>
      </c>
      <c r="E24" s="56" t="s">
        <v>625</v>
      </c>
      <c r="F24" s="55" t="s">
        <v>603</v>
      </c>
      <c r="G24" s="54">
        <v>24</v>
      </c>
      <c r="H24" s="54" t="s">
        <v>48</v>
      </c>
      <c r="I24" s="54">
        <v>2024</v>
      </c>
      <c r="J24" s="54">
        <v>2024</v>
      </c>
      <c r="K24" s="56"/>
      <c r="L24" s="54" t="s">
        <v>48</v>
      </c>
      <c r="M24" s="56"/>
      <c r="N24" s="54" t="s">
        <v>48</v>
      </c>
      <c r="O24" s="56" t="s">
        <v>49</v>
      </c>
      <c r="P24" s="54" t="s">
        <v>175</v>
      </c>
      <c r="Q24" s="54" t="s">
        <v>313</v>
      </c>
      <c r="R24" s="54">
        <v>1</v>
      </c>
      <c r="S24" s="54" t="s">
        <v>48</v>
      </c>
      <c r="T24" s="54" t="s">
        <v>47</v>
      </c>
      <c r="U24" s="57">
        <v>400000</v>
      </c>
      <c r="V24" s="57">
        <v>300000</v>
      </c>
      <c r="W24" s="57">
        <v>0</v>
      </c>
      <c r="X24" s="57">
        <v>0</v>
      </c>
      <c r="Y24" s="57">
        <v>700000</v>
      </c>
      <c r="Z24" s="58">
        <v>0</v>
      </c>
      <c r="AA24" s="59" t="s">
        <v>52</v>
      </c>
      <c r="AB24" s="60" t="s">
        <v>604</v>
      </c>
      <c r="AC24" s="61" t="s">
        <v>53</v>
      </c>
      <c r="AD24" s="62">
        <v>37500</v>
      </c>
      <c r="AE24" s="63">
        <v>37500</v>
      </c>
      <c r="AF24" s="63">
        <v>37500</v>
      </c>
      <c r="AG24" s="63">
        <v>37500</v>
      </c>
      <c r="AH24" s="63">
        <v>37500</v>
      </c>
      <c r="AI24" s="63">
        <v>37500</v>
      </c>
      <c r="AJ24" s="63">
        <v>37500</v>
      </c>
      <c r="AK24" s="63">
        <v>37500</v>
      </c>
      <c r="AL24" s="57"/>
      <c r="AM24" s="62">
        <v>50000</v>
      </c>
      <c r="AN24" s="62">
        <v>25000</v>
      </c>
      <c r="AO24" s="62">
        <v>25000</v>
      </c>
      <c r="AP24" s="57"/>
      <c r="AQ24" s="57"/>
      <c r="AR24" s="56"/>
      <c r="AS24" s="56" t="s">
        <v>605</v>
      </c>
      <c r="AW24" s="65" t="s">
        <v>606</v>
      </c>
      <c r="AX24" s="65" t="e">
        <f>#REF!+1</f>
        <v>#REF!</v>
      </c>
    </row>
    <row r="25" spans="1:50" s="64" customFormat="1" ht="38.25" x14ac:dyDescent="0.25">
      <c r="A25" s="52"/>
      <c r="B25" s="53"/>
      <c r="C25" s="54" t="s">
        <v>43</v>
      </c>
      <c r="D25" s="55" t="s">
        <v>601</v>
      </c>
      <c r="E25" s="56" t="s">
        <v>626</v>
      </c>
      <c r="F25" s="55" t="s">
        <v>603</v>
      </c>
      <c r="G25" s="54">
        <v>24</v>
      </c>
      <c r="H25" s="54" t="s">
        <v>48</v>
      </c>
      <c r="I25" s="54">
        <v>2024</v>
      </c>
      <c r="J25" s="54">
        <v>2024</v>
      </c>
      <c r="K25" s="56"/>
      <c r="L25" s="54" t="s">
        <v>48</v>
      </c>
      <c r="M25" s="56"/>
      <c r="N25" s="54" t="s">
        <v>48</v>
      </c>
      <c r="O25" s="56" t="s">
        <v>49</v>
      </c>
      <c r="P25" s="54" t="s">
        <v>175</v>
      </c>
      <c r="Q25" s="54" t="s">
        <v>313</v>
      </c>
      <c r="R25" s="54">
        <v>1</v>
      </c>
      <c r="S25" s="54" t="s">
        <v>48</v>
      </c>
      <c r="T25" s="54" t="s">
        <v>47</v>
      </c>
      <c r="U25" s="57">
        <v>500000</v>
      </c>
      <c r="V25" s="57">
        <v>200000</v>
      </c>
      <c r="W25" s="57">
        <v>200000</v>
      </c>
      <c r="X25" s="57">
        <f t="shared" ref="X25:X26" si="2">Y25-SUM(U25:W25)</f>
        <v>91829.670000000042</v>
      </c>
      <c r="Y25" s="57">
        <v>991829.67</v>
      </c>
      <c r="Z25" s="58">
        <v>0</v>
      </c>
      <c r="AA25" s="59" t="s">
        <v>52</v>
      </c>
      <c r="AB25" s="60" t="s">
        <v>604</v>
      </c>
      <c r="AC25" s="61" t="s">
        <v>53</v>
      </c>
      <c r="AD25" s="49">
        <v>100699.19876359409</v>
      </c>
      <c r="AE25" s="49">
        <v>49207.393795159893</v>
      </c>
      <c r="AF25" s="49">
        <v>46794.59694521378</v>
      </c>
      <c r="AG25" s="49">
        <v>17187.823060751129</v>
      </c>
      <c r="AH25" s="49">
        <v>48339.189468593082</v>
      </c>
      <c r="AI25" s="49">
        <v>29511.628204838889</v>
      </c>
      <c r="AJ25" s="49">
        <v>37887.192598641974</v>
      </c>
      <c r="AK25" s="49">
        <v>170372.97716320716</v>
      </c>
      <c r="AL25" s="57"/>
      <c r="AM25" s="57"/>
      <c r="AN25" s="57"/>
      <c r="AO25" s="57"/>
      <c r="AP25" s="57"/>
      <c r="AQ25" s="57"/>
      <c r="AR25" s="56"/>
      <c r="AS25" s="56" t="s">
        <v>314</v>
      </c>
      <c r="AW25" s="65" t="s">
        <v>606</v>
      </c>
      <c r="AX25" s="65" t="e">
        <f>#REF!+1</f>
        <v>#REF!</v>
      </c>
    </row>
    <row r="26" spans="1:50" s="64" customFormat="1" ht="25.5" x14ac:dyDescent="0.25">
      <c r="A26" s="52"/>
      <c r="B26" s="53"/>
      <c r="C26" s="54" t="s">
        <v>43</v>
      </c>
      <c r="D26" s="55" t="s">
        <v>601</v>
      </c>
      <c r="E26" s="56" t="s">
        <v>627</v>
      </c>
      <c r="F26" s="55" t="s">
        <v>603</v>
      </c>
      <c r="G26" s="54">
        <v>24</v>
      </c>
      <c r="H26" s="54" t="s">
        <v>48</v>
      </c>
      <c r="I26" s="54">
        <v>2024</v>
      </c>
      <c r="J26" s="54">
        <v>2024</v>
      </c>
      <c r="K26" s="56"/>
      <c r="L26" s="54" t="s">
        <v>48</v>
      </c>
      <c r="M26" s="56"/>
      <c r="N26" s="54" t="s">
        <v>48</v>
      </c>
      <c r="O26" s="56" t="s">
        <v>49</v>
      </c>
      <c r="P26" s="54" t="s">
        <v>50</v>
      </c>
      <c r="Q26" s="54" t="s">
        <v>313</v>
      </c>
      <c r="R26" s="54">
        <v>1</v>
      </c>
      <c r="S26" s="54" t="s">
        <v>48</v>
      </c>
      <c r="T26" s="54" t="s">
        <v>47</v>
      </c>
      <c r="U26" s="57">
        <v>200000</v>
      </c>
      <c r="V26" s="57">
        <v>50000</v>
      </c>
      <c r="W26" s="57">
        <v>50000</v>
      </c>
      <c r="X26" s="57">
        <f t="shared" si="2"/>
        <v>100000</v>
      </c>
      <c r="Y26" s="57">
        <v>400000</v>
      </c>
      <c r="Z26" s="58">
        <v>0</v>
      </c>
      <c r="AA26" s="59" t="s">
        <v>52</v>
      </c>
      <c r="AB26" s="60" t="s">
        <v>604</v>
      </c>
      <c r="AC26" s="61" t="s">
        <v>53</v>
      </c>
      <c r="AD26" s="49">
        <v>31810.880774828842</v>
      </c>
      <c r="AE26" s="49">
        <v>15544.617598524526</v>
      </c>
      <c r="AF26" s="49">
        <v>14782.414980530437</v>
      </c>
      <c r="AG26" s="49">
        <v>5429.6339680716374</v>
      </c>
      <c r="AH26" s="49">
        <v>15270.351818263003</v>
      </c>
      <c r="AI26" s="49">
        <v>9322.7244885945238</v>
      </c>
      <c r="AJ26" s="49">
        <v>11968.565603762323</v>
      </c>
      <c r="AK26" s="49">
        <v>53820.830059581538</v>
      </c>
      <c r="AL26" s="49">
        <v>0</v>
      </c>
      <c r="AM26" s="66">
        <v>17823.153550834304</v>
      </c>
      <c r="AN26" s="66">
        <v>15834.416985225316</v>
      </c>
      <c r="AO26" s="66">
        <v>8392.4101717835492</v>
      </c>
      <c r="AP26" s="57"/>
      <c r="AQ26" s="57"/>
      <c r="AR26" s="56"/>
      <c r="AS26" s="56" t="s">
        <v>314</v>
      </c>
      <c r="AW26" s="65" t="s">
        <v>606</v>
      </c>
      <c r="AX26" s="65" t="e">
        <f>#REF!+1</f>
        <v>#REF!</v>
      </c>
    </row>
    <row r="27" spans="1:50" s="64" customFormat="1" ht="51" x14ac:dyDescent="0.25">
      <c r="A27" s="52"/>
      <c r="B27" s="53"/>
      <c r="C27" s="54" t="s">
        <v>43</v>
      </c>
      <c r="D27" s="55" t="s">
        <v>601</v>
      </c>
      <c r="E27" s="56" t="s">
        <v>628</v>
      </c>
      <c r="F27" s="55" t="s">
        <v>603</v>
      </c>
      <c r="G27" s="54">
        <v>24</v>
      </c>
      <c r="H27" s="54" t="s">
        <v>48</v>
      </c>
      <c r="I27" s="54">
        <v>2024</v>
      </c>
      <c r="J27" s="54">
        <v>2024</v>
      </c>
      <c r="K27" s="56"/>
      <c r="L27" s="54" t="s">
        <v>48</v>
      </c>
      <c r="M27" s="56"/>
      <c r="N27" s="54" t="s">
        <v>48</v>
      </c>
      <c r="O27" s="56" t="s">
        <v>49</v>
      </c>
      <c r="P27" s="54" t="s">
        <v>175</v>
      </c>
      <c r="Q27" s="54" t="s">
        <v>313</v>
      </c>
      <c r="R27" s="54">
        <v>1</v>
      </c>
      <c r="S27" s="54" t="s">
        <v>48</v>
      </c>
      <c r="T27" s="54" t="s">
        <v>47</v>
      </c>
      <c r="U27" s="57">
        <v>200000</v>
      </c>
      <c r="V27" s="57">
        <v>50000</v>
      </c>
      <c r="W27" s="57">
        <v>50000</v>
      </c>
      <c r="X27" s="57">
        <f t="shared" ref="X27" si="3">Y27-SUM(U27:W27)</f>
        <v>100000</v>
      </c>
      <c r="Y27" s="57">
        <v>400000</v>
      </c>
      <c r="Z27" s="58">
        <v>0</v>
      </c>
      <c r="AA27" s="59" t="s">
        <v>52</v>
      </c>
      <c r="AB27" s="60" t="s">
        <v>604</v>
      </c>
      <c r="AC27" s="61" t="s">
        <v>53</v>
      </c>
      <c r="AD27" s="49">
        <v>31810.880774828842</v>
      </c>
      <c r="AE27" s="49">
        <v>15544.617598524526</v>
      </c>
      <c r="AF27" s="49">
        <v>14782.414980530437</v>
      </c>
      <c r="AG27" s="49">
        <v>5429.6339680716374</v>
      </c>
      <c r="AH27" s="49">
        <v>15270.351818263003</v>
      </c>
      <c r="AI27" s="49">
        <v>9322.7244885945238</v>
      </c>
      <c r="AJ27" s="49">
        <v>11968.565603762323</v>
      </c>
      <c r="AK27" s="49">
        <v>53820.830059581538</v>
      </c>
      <c r="AL27" s="49">
        <v>0</v>
      </c>
      <c r="AM27" s="66">
        <v>17823.153550834304</v>
      </c>
      <c r="AN27" s="66">
        <v>15834.416985225316</v>
      </c>
      <c r="AO27" s="66">
        <v>8392.4101717835492</v>
      </c>
      <c r="AP27" s="57"/>
      <c r="AQ27" s="57"/>
      <c r="AR27" s="56"/>
      <c r="AS27" s="56" t="s">
        <v>314</v>
      </c>
      <c r="AW27" s="65" t="s">
        <v>606</v>
      </c>
      <c r="AX27" s="65" t="e">
        <f>#REF!+1</f>
        <v>#REF!</v>
      </c>
    </row>
    <row r="28" spans="1:50" x14ac:dyDescent="0.25">
      <c r="A28" s="67"/>
      <c r="B28" s="68"/>
      <c r="C28" s="69"/>
      <c r="D28" s="69"/>
      <c r="E28" s="70"/>
      <c r="F28" s="71"/>
      <c r="G28" s="72"/>
      <c r="H28" s="72"/>
      <c r="I28" s="72"/>
      <c r="J28" s="72"/>
      <c r="K28" s="73"/>
      <c r="L28" s="74"/>
      <c r="M28" s="73"/>
      <c r="N28" s="72"/>
      <c r="O28" s="74"/>
      <c r="P28" s="75"/>
      <c r="Q28" s="76"/>
      <c r="R28" s="77"/>
      <c r="S28" s="72"/>
      <c r="T28" s="72"/>
      <c r="U28" s="78"/>
      <c r="V28" s="78"/>
      <c r="W28" s="78"/>
      <c r="X28" s="79"/>
      <c r="Y28" s="78"/>
      <c r="Z28" s="80"/>
      <c r="AA28" s="81"/>
      <c r="AB28" s="81"/>
      <c r="AC28" s="81"/>
      <c r="AD28" s="78"/>
      <c r="AE28" s="78"/>
      <c r="AF28" s="78"/>
      <c r="AG28" s="79"/>
      <c r="AH28" s="79"/>
      <c r="AI28" s="79"/>
      <c r="AJ28" s="79"/>
      <c r="AK28" s="79"/>
      <c r="AL28" s="82"/>
      <c r="AM28" s="82"/>
      <c r="AN28" s="82"/>
      <c r="AO28" s="82"/>
      <c r="AP28" s="82"/>
      <c r="AQ28" s="72"/>
      <c r="AR28" s="73"/>
      <c r="AS28" s="74"/>
      <c r="AW28" s="28" t="s">
        <v>606</v>
      </c>
      <c r="AX28" s="28" t="e">
        <f t="shared" si="1"/>
        <v>#REF!</v>
      </c>
    </row>
    <row r="29" spans="1:50" x14ac:dyDescent="0.25">
      <c r="A29" s="67"/>
      <c r="B29" s="68"/>
      <c r="C29" s="69"/>
      <c r="D29" s="69"/>
      <c r="E29" s="70"/>
      <c r="F29" s="71"/>
      <c r="G29" s="72"/>
      <c r="H29" s="72"/>
      <c r="I29" s="72"/>
      <c r="J29" s="72"/>
      <c r="K29" s="73"/>
      <c r="L29" s="74"/>
      <c r="M29" s="73"/>
      <c r="N29" s="72"/>
      <c r="O29" s="74"/>
      <c r="P29" s="75"/>
      <c r="Q29" s="76"/>
      <c r="R29" s="77"/>
      <c r="S29" s="72"/>
      <c r="T29" s="72"/>
      <c r="U29" s="78"/>
      <c r="V29" s="78"/>
      <c r="W29" s="78"/>
      <c r="X29" s="79"/>
      <c r="Y29" s="78"/>
      <c r="Z29" s="83"/>
      <c r="AA29" s="84"/>
      <c r="AB29" s="47"/>
      <c r="AC29" s="84"/>
      <c r="AD29" s="78"/>
      <c r="AE29" s="78"/>
      <c r="AF29" s="78"/>
      <c r="AG29" s="79"/>
      <c r="AH29" s="79"/>
      <c r="AI29" s="79"/>
      <c r="AJ29" s="79"/>
      <c r="AK29" s="79"/>
      <c r="AL29" s="82"/>
      <c r="AM29" s="82"/>
      <c r="AN29" s="82"/>
      <c r="AO29" s="82"/>
      <c r="AP29" s="82"/>
      <c r="AQ29" s="72"/>
      <c r="AR29" s="73"/>
      <c r="AS29" s="74"/>
      <c r="AW29" s="28" t="s">
        <v>606</v>
      </c>
      <c r="AX29" s="28" t="e">
        <f t="shared" si="1"/>
        <v>#REF!</v>
      </c>
    </row>
    <row r="30" spans="1:50" x14ac:dyDescent="0.25">
      <c r="A30" s="67"/>
      <c r="B30" s="68"/>
      <c r="C30" s="69"/>
      <c r="D30" s="69"/>
      <c r="E30" s="70"/>
      <c r="F30" s="71"/>
      <c r="G30" s="72"/>
      <c r="H30" s="72"/>
      <c r="I30" s="72"/>
      <c r="J30" s="72"/>
      <c r="K30" s="73"/>
      <c r="L30" s="74"/>
      <c r="M30" s="73"/>
      <c r="N30" s="72"/>
      <c r="O30" s="74"/>
      <c r="P30" s="75"/>
      <c r="Q30" s="76"/>
      <c r="R30" s="77"/>
      <c r="S30" s="72"/>
      <c r="T30" s="72"/>
      <c r="U30" s="78"/>
      <c r="V30" s="78"/>
      <c r="W30" s="78"/>
      <c r="X30" s="79"/>
      <c r="Y30" s="78"/>
      <c r="Z30" s="83"/>
      <c r="AA30" s="84"/>
      <c r="AB30" s="47"/>
      <c r="AC30" s="84"/>
      <c r="AD30" s="78"/>
      <c r="AE30" s="78"/>
      <c r="AF30" s="78"/>
      <c r="AG30" s="79"/>
      <c r="AH30" s="79"/>
      <c r="AI30" s="79"/>
      <c r="AJ30" s="79"/>
      <c r="AK30" s="79"/>
      <c r="AL30" s="82"/>
      <c r="AM30" s="82"/>
      <c r="AN30" s="82"/>
      <c r="AO30" s="82"/>
      <c r="AP30" s="82"/>
      <c r="AQ30" s="72"/>
      <c r="AR30" s="73"/>
      <c r="AS30" s="74"/>
      <c r="AW30" s="28" t="s">
        <v>606</v>
      </c>
      <c r="AX30" s="28" t="e">
        <f>#REF!+1</f>
        <v>#REF!</v>
      </c>
    </row>
    <row r="31" spans="1:50" x14ac:dyDescent="0.25">
      <c r="A31" s="67"/>
      <c r="B31" s="68"/>
      <c r="C31" s="69"/>
      <c r="D31" s="69"/>
      <c r="E31" s="70"/>
      <c r="F31" s="71"/>
      <c r="G31" s="72"/>
      <c r="H31" s="72"/>
      <c r="I31" s="72"/>
      <c r="J31" s="72"/>
      <c r="K31" s="73"/>
      <c r="L31" s="74"/>
      <c r="M31" s="73"/>
      <c r="N31" s="72"/>
      <c r="O31" s="74"/>
      <c r="P31" s="75"/>
      <c r="Q31" s="76"/>
      <c r="R31" s="77"/>
      <c r="S31" s="72"/>
      <c r="T31" s="72"/>
      <c r="U31" s="78"/>
      <c r="V31" s="78"/>
      <c r="W31" s="78"/>
      <c r="X31" s="79"/>
      <c r="Y31" s="78"/>
      <c r="Z31" s="83"/>
      <c r="AA31" s="84"/>
      <c r="AB31" s="47"/>
      <c r="AC31" s="84"/>
      <c r="AD31" s="78"/>
      <c r="AE31" s="78"/>
      <c r="AF31" s="78"/>
      <c r="AG31" s="79"/>
      <c r="AH31" s="79"/>
      <c r="AI31" s="79"/>
      <c r="AJ31" s="79"/>
      <c r="AK31" s="79"/>
      <c r="AL31" s="82"/>
      <c r="AM31" s="82"/>
      <c r="AN31" s="82"/>
      <c r="AO31" s="82"/>
      <c r="AP31" s="82"/>
      <c r="AQ31" s="72"/>
      <c r="AR31" s="73"/>
      <c r="AS31" s="74"/>
      <c r="AT31" s="70"/>
      <c r="AW31" s="28" t="s">
        <v>606</v>
      </c>
      <c r="AX31" s="28" t="e">
        <f t="shared" si="1"/>
        <v>#REF!</v>
      </c>
    </row>
    <row r="32" spans="1:50" x14ac:dyDescent="0.25">
      <c r="A32" s="67"/>
      <c r="B32" s="68"/>
      <c r="C32" s="69"/>
      <c r="D32" s="69"/>
      <c r="E32" s="70"/>
      <c r="F32" s="71"/>
      <c r="G32" s="72"/>
      <c r="H32" s="72"/>
      <c r="I32" s="72"/>
      <c r="J32" s="72"/>
      <c r="K32" s="73"/>
      <c r="L32" s="74"/>
      <c r="M32" s="73"/>
      <c r="N32" s="72"/>
      <c r="O32" s="74"/>
      <c r="P32" s="75"/>
      <c r="Q32" s="76"/>
      <c r="R32" s="77"/>
      <c r="S32" s="72"/>
      <c r="T32" s="72"/>
      <c r="U32" s="78"/>
      <c r="V32" s="78"/>
      <c r="W32" s="78"/>
      <c r="X32" s="79"/>
      <c r="Y32" s="78"/>
      <c r="Z32" s="83"/>
      <c r="AA32" s="84"/>
      <c r="AB32" s="47"/>
      <c r="AC32" s="84"/>
      <c r="AD32" s="78"/>
      <c r="AE32" s="78"/>
      <c r="AF32" s="78"/>
      <c r="AG32" s="79"/>
      <c r="AH32" s="79"/>
      <c r="AI32" s="79"/>
      <c r="AJ32" s="79"/>
      <c r="AK32" s="79"/>
      <c r="AL32" s="82"/>
      <c r="AM32" s="82"/>
      <c r="AN32" s="82"/>
      <c r="AO32" s="82"/>
      <c r="AP32" s="82"/>
      <c r="AQ32" s="72"/>
      <c r="AR32" s="73"/>
      <c r="AS32" s="74"/>
      <c r="AW32" s="28" t="s">
        <v>606</v>
      </c>
      <c r="AX32" s="28" t="e">
        <f t="shared" si="1"/>
        <v>#REF!</v>
      </c>
    </row>
    <row r="33" spans="1:50" x14ac:dyDescent="0.25">
      <c r="A33" s="67"/>
      <c r="B33" s="68"/>
      <c r="C33" s="69"/>
      <c r="D33" s="69"/>
      <c r="E33" s="70"/>
      <c r="F33" s="71"/>
      <c r="G33" s="72"/>
      <c r="H33" s="72"/>
      <c r="I33" s="72"/>
      <c r="J33" s="72"/>
      <c r="K33" s="73"/>
      <c r="L33" s="74"/>
      <c r="M33" s="73"/>
      <c r="N33" s="72"/>
      <c r="O33" s="74"/>
      <c r="P33" s="75"/>
      <c r="Q33" s="76"/>
      <c r="R33" s="77"/>
      <c r="S33" s="72"/>
      <c r="T33" s="72"/>
      <c r="U33" s="78"/>
      <c r="V33" s="78"/>
      <c r="W33" s="78"/>
      <c r="X33" s="79"/>
      <c r="Y33" s="78"/>
      <c r="Z33" s="83"/>
      <c r="AA33" s="84"/>
      <c r="AB33" s="47"/>
      <c r="AC33" s="84"/>
      <c r="AD33" s="78"/>
      <c r="AE33" s="78"/>
      <c r="AF33" s="78"/>
      <c r="AG33" s="79"/>
      <c r="AH33" s="79"/>
      <c r="AI33" s="79"/>
      <c r="AJ33" s="79"/>
      <c r="AK33" s="79"/>
      <c r="AL33" s="82"/>
      <c r="AM33" s="82"/>
      <c r="AN33" s="82"/>
      <c r="AO33" s="82"/>
      <c r="AP33" s="82"/>
      <c r="AQ33" s="72"/>
      <c r="AR33" s="73"/>
      <c r="AS33" s="74"/>
      <c r="AW33" s="28" t="s">
        <v>606</v>
      </c>
      <c r="AX33" s="28" t="e">
        <f>#REF!+1</f>
        <v>#REF!</v>
      </c>
    </row>
    <row r="34" spans="1:50" x14ac:dyDescent="0.25">
      <c r="A34" s="67"/>
      <c r="B34" s="68"/>
      <c r="C34" s="69"/>
      <c r="D34" s="69"/>
      <c r="E34" s="70"/>
      <c r="F34" s="71"/>
      <c r="G34" s="72"/>
      <c r="H34" s="72"/>
      <c r="I34" s="72"/>
      <c r="J34" s="72"/>
      <c r="K34" s="73"/>
      <c r="L34" s="74"/>
      <c r="M34" s="73"/>
      <c r="N34" s="72"/>
      <c r="O34" s="74"/>
      <c r="P34" s="75"/>
      <c r="Q34" s="76"/>
      <c r="R34" s="77"/>
      <c r="S34" s="72"/>
      <c r="T34" s="72"/>
      <c r="U34" s="78"/>
      <c r="V34" s="78"/>
      <c r="W34" s="78"/>
      <c r="X34" s="79"/>
      <c r="Y34" s="78"/>
      <c r="Z34" s="83"/>
      <c r="AA34" s="84"/>
      <c r="AB34" s="47"/>
      <c r="AC34" s="84"/>
      <c r="AD34" s="78"/>
      <c r="AE34" s="78"/>
      <c r="AF34" s="78"/>
      <c r="AG34" s="79"/>
      <c r="AH34" s="79"/>
      <c r="AI34" s="79"/>
      <c r="AJ34" s="79"/>
      <c r="AK34" s="79"/>
      <c r="AL34" s="82"/>
      <c r="AM34" s="82"/>
      <c r="AN34" s="82"/>
      <c r="AO34" s="82"/>
      <c r="AP34" s="82"/>
      <c r="AQ34" s="72"/>
      <c r="AR34" s="73"/>
      <c r="AS34" s="74"/>
      <c r="AW34" s="28" t="s">
        <v>606</v>
      </c>
      <c r="AX34" s="28" t="e">
        <f t="shared" si="1"/>
        <v>#REF!</v>
      </c>
    </row>
    <row r="35" spans="1:50" x14ac:dyDescent="0.25">
      <c r="A35" s="67"/>
      <c r="B35" s="68"/>
      <c r="C35" s="69"/>
      <c r="D35" s="69"/>
      <c r="E35" s="70"/>
      <c r="F35" s="71"/>
      <c r="G35" s="72"/>
      <c r="H35" s="72"/>
      <c r="I35" s="72"/>
      <c r="J35" s="72"/>
      <c r="K35" s="73"/>
      <c r="L35" s="74"/>
      <c r="M35" s="73"/>
      <c r="N35" s="72"/>
      <c r="O35" s="72"/>
      <c r="P35" s="75"/>
      <c r="Q35" s="76"/>
      <c r="R35" s="77"/>
      <c r="S35" s="72"/>
      <c r="T35" s="72"/>
      <c r="U35" s="78"/>
      <c r="V35" s="78"/>
      <c r="W35" s="78"/>
      <c r="X35" s="79"/>
      <c r="Y35" s="78"/>
      <c r="Z35" s="85"/>
      <c r="AA35" s="47"/>
      <c r="AB35" s="84"/>
      <c r="AC35" s="47"/>
      <c r="AD35" s="47"/>
      <c r="AE35" s="47"/>
      <c r="AF35" s="47"/>
      <c r="AG35" s="47"/>
      <c r="AH35" s="47"/>
      <c r="AI35" s="47"/>
      <c r="AJ35" s="47"/>
      <c r="AK35" s="47"/>
      <c r="AM35" s="82"/>
      <c r="AN35" s="82"/>
      <c r="AO35" s="82"/>
      <c r="AP35" s="82"/>
      <c r="AQ35" s="72"/>
      <c r="AR35" s="73"/>
      <c r="AS35" s="74"/>
      <c r="AW35" s="28" t="s">
        <v>606</v>
      </c>
      <c r="AX35" s="28" t="e">
        <f t="shared" si="1"/>
        <v>#REF!</v>
      </c>
    </row>
    <row r="36" spans="1:50" x14ac:dyDescent="0.25">
      <c r="A36" s="67"/>
      <c r="B36" s="68"/>
      <c r="C36" s="69"/>
      <c r="D36" s="69"/>
      <c r="E36" s="70"/>
      <c r="F36" s="71"/>
      <c r="G36" s="72"/>
      <c r="H36" s="72"/>
      <c r="I36" s="72"/>
      <c r="J36" s="72"/>
      <c r="K36" s="73"/>
      <c r="L36" s="74"/>
      <c r="M36" s="73"/>
      <c r="N36" s="72"/>
      <c r="O36" s="72"/>
      <c r="P36" s="75"/>
      <c r="Q36" s="76"/>
      <c r="R36" s="77"/>
      <c r="S36" s="72"/>
      <c r="T36" s="72"/>
      <c r="U36" s="78"/>
      <c r="V36" s="78"/>
      <c r="W36" s="78"/>
      <c r="X36" s="79"/>
      <c r="Y36" s="78"/>
      <c r="Z36" s="83"/>
      <c r="AA36" s="47"/>
      <c r="AB36" s="47"/>
      <c r="AC36" s="47"/>
      <c r="AD36" s="47"/>
      <c r="AE36" s="47"/>
      <c r="AF36" s="47"/>
      <c r="AG36" s="47"/>
      <c r="AH36" s="47"/>
      <c r="AI36" s="47"/>
      <c r="AJ36" s="47"/>
      <c r="AK36" s="47"/>
      <c r="AL36" s="82"/>
      <c r="AM36" s="82"/>
      <c r="AN36" s="82"/>
      <c r="AO36" s="82"/>
      <c r="AP36" s="82"/>
      <c r="AQ36" s="72"/>
      <c r="AR36" s="73"/>
      <c r="AS36" s="74"/>
      <c r="AW36" s="28" t="s">
        <v>606</v>
      </c>
      <c r="AX36" s="28" t="e">
        <f t="shared" si="1"/>
        <v>#REF!</v>
      </c>
    </row>
    <row r="37" spans="1:50" x14ac:dyDescent="0.25">
      <c r="A37" s="67"/>
      <c r="B37" s="68"/>
      <c r="C37" s="69"/>
      <c r="D37" s="69"/>
      <c r="E37" s="70"/>
      <c r="F37" s="71"/>
      <c r="G37" s="72"/>
      <c r="H37" s="72"/>
      <c r="I37" s="72"/>
      <c r="J37" s="72"/>
      <c r="K37" s="73"/>
      <c r="L37" s="74"/>
      <c r="M37" s="73"/>
      <c r="N37" s="72"/>
      <c r="O37" s="72"/>
      <c r="P37" s="75"/>
      <c r="Q37" s="76"/>
      <c r="R37" s="77"/>
      <c r="S37" s="72"/>
      <c r="T37" s="72"/>
      <c r="U37" s="78"/>
      <c r="V37" s="78"/>
      <c r="W37" s="78"/>
      <c r="X37" s="79"/>
      <c r="Y37" s="78"/>
      <c r="Z37" s="83"/>
      <c r="AA37" s="47"/>
      <c r="AB37" s="47"/>
      <c r="AC37" s="47"/>
      <c r="AD37" s="47"/>
      <c r="AE37" s="47"/>
      <c r="AF37" s="47"/>
      <c r="AG37" s="47"/>
      <c r="AH37" s="47"/>
      <c r="AI37" s="47"/>
      <c r="AJ37" s="47"/>
      <c r="AK37" s="47"/>
      <c r="AL37" s="82"/>
      <c r="AM37" s="82"/>
      <c r="AN37" s="82"/>
      <c r="AO37" s="82"/>
      <c r="AP37" s="82"/>
      <c r="AQ37" s="72"/>
      <c r="AR37" s="73"/>
      <c r="AS37" s="74"/>
      <c r="AW37" s="28" t="s">
        <v>606</v>
      </c>
      <c r="AX37" s="28" t="e">
        <f>#REF!+1</f>
        <v>#REF!</v>
      </c>
    </row>
    <row r="38" spans="1:50" x14ac:dyDescent="0.25">
      <c r="A38" s="67"/>
      <c r="B38" s="68"/>
      <c r="C38" s="69"/>
      <c r="D38" s="69"/>
      <c r="E38" s="70"/>
      <c r="F38" s="71"/>
      <c r="G38" s="72"/>
      <c r="H38" s="72"/>
      <c r="I38" s="72"/>
      <c r="J38" s="72"/>
      <c r="K38" s="86"/>
      <c r="L38" s="87"/>
      <c r="M38" s="86"/>
      <c r="N38" s="72"/>
      <c r="O38" s="72"/>
      <c r="P38" s="88"/>
      <c r="Q38" s="87"/>
      <c r="R38" s="77"/>
      <c r="S38" s="72"/>
      <c r="T38" s="72"/>
      <c r="U38" s="78"/>
      <c r="V38" s="78"/>
      <c r="W38" s="78"/>
      <c r="X38" s="78"/>
      <c r="Y38" s="78"/>
      <c r="Z38" s="86"/>
      <c r="AA38" s="86"/>
      <c r="AB38" s="88"/>
      <c r="AC38" s="88"/>
      <c r="AD38" s="47"/>
      <c r="AE38" s="47"/>
      <c r="AF38" s="47"/>
      <c r="AG38" s="47"/>
      <c r="AH38" s="47"/>
      <c r="AI38" s="47"/>
      <c r="AJ38" s="47"/>
      <c r="AK38" s="47"/>
      <c r="AL38" s="86"/>
      <c r="AM38" s="47"/>
      <c r="AN38" s="47"/>
      <c r="AO38" s="47"/>
      <c r="AP38" s="86"/>
      <c r="AQ38" s="89"/>
      <c r="AR38" s="70"/>
      <c r="AS38" s="90"/>
      <c r="AW38" s="28" t="s">
        <v>606</v>
      </c>
      <c r="AX38" s="28" t="e">
        <f t="shared" si="1"/>
        <v>#REF!</v>
      </c>
    </row>
    <row r="39" spans="1:50" x14ac:dyDescent="0.25">
      <c r="A39" s="67"/>
      <c r="B39" s="68"/>
      <c r="C39" s="71"/>
      <c r="D39" s="69"/>
      <c r="E39" s="70"/>
      <c r="F39" s="71"/>
      <c r="G39" s="72"/>
      <c r="H39" s="91"/>
      <c r="I39" s="91"/>
      <c r="J39" s="91"/>
      <c r="K39" s="91"/>
      <c r="L39" s="91"/>
      <c r="M39" s="91"/>
      <c r="N39" s="91"/>
      <c r="O39" s="91"/>
      <c r="P39" s="91"/>
      <c r="Q39" s="92"/>
      <c r="R39" s="93"/>
      <c r="S39" s="91"/>
      <c r="T39" s="91"/>
      <c r="U39" s="78"/>
      <c r="V39" s="78"/>
      <c r="W39" s="78"/>
      <c r="X39" s="78"/>
      <c r="Y39" s="78"/>
      <c r="Z39" s="94"/>
      <c r="AA39" s="95"/>
      <c r="AB39" s="95"/>
      <c r="AC39" s="95"/>
      <c r="AD39" s="96"/>
      <c r="AE39" s="95"/>
      <c r="AF39" s="95"/>
      <c r="AG39" s="95"/>
      <c r="AH39" s="95"/>
      <c r="AI39" s="95"/>
      <c r="AJ39" s="95"/>
      <c r="AK39" s="95"/>
      <c r="AL39" s="95"/>
      <c r="AM39" s="95"/>
      <c r="AN39" s="95"/>
      <c r="AO39" s="95"/>
      <c r="AP39" s="95"/>
      <c r="AQ39" s="95"/>
      <c r="AR39" s="97"/>
      <c r="AS39" s="98"/>
      <c r="AT39" s="99"/>
      <c r="AW39" s="28" t="s">
        <v>606</v>
      </c>
      <c r="AX39" s="28" t="e">
        <f>#REF!+1</f>
        <v>#REF!</v>
      </c>
    </row>
    <row r="40" spans="1:50" x14ac:dyDescent="0.25">
      <c r="A40" s="67"/>
      <c r="B40" s="68"/>
      <c r="C40" s="69"/>
      <c r="D40" s="69"/>
      <c r="E40" s="70"/>
      <c r="F40" s="71"/>
      <c r="G40" s="72"/>
      <c r="H40" s="91"/>
      <c r="I40" s="91"/>
      <c r="J40" s="91"/>
      <c r="K40" s="91"/>
      <c r="L40" s="91"/>
      <c r="M40" s="91"/>
      <c r="N40" s="91"/>
      <c r="O40" s="91"/>
      <c r="P40" s="91"/>
      <c r="Q40" s="100"/>
      <c r="R40" s="93"/>
      <c r="S40" s="91"/>
      <c r="T40" s="91"/>
      <c r="U40" s="78"/>
      <c r="V40" s="78"/>
      <c r="W40" s="47"/>
      <c r="X40" s="47"/>
      <c r="Y40" s="47"/>
      <c r="Z40" s="94"/>
      <c r="AA40" s="95"/>
      <c r="AB40" s="95"/>
      <c r="AC40" s="95"/>
      <c r="AD40" s="96"/>
      <c r="AE40" s="96"/>
      <c r="AF40" s="101"/>
      <c r="AG40" s="101"/>
      <c r="AH40" s="101"/>
      <c r="AI40" s="96"/>
      <c r="AJ40" s="96"/>
      <c r="AK40" s="96"/>
      <c r="AL40" s="95"/>
      <c r="AM40" s="95"/>
      <c r="AN40" s="95"/>
      <c r="AO40" s="95"/>
      <c r="AP40" s="95"/>
      <c r="AQ40" s="102"/>
      <c r="AR40" s="97"/>
      <c r="AS40" s="98"/>
      <c r="AW40" s="28" t="s">
        <v>606</v>
      </c>
      <c r="AX40" s="28" t="e">
        <f>#REF!+1</f>
        <v>#REF!</v>
      </c>
    </row>
    <row r="41" spans="1:50" x14ac:dyDescent="0.25">
      <c r="A41" s="67"/>
      <c r="B41" s="68"/>
      <c r="C41" s="69"/>
      <c r="D41" s="69"/>
      <c r="E41" s="102"/>
      <c r="F41" s="71"/>
      <c r="G41" s="103"/>
      <c r="H41" s="104"/>
      <c r="I41" s="105"/>
      <c r="J41" s="104"/>
      <c r="K41" s="104"/>
      <c r="L41" s="91"/>
      <c r="M41" s="106"/>
      <c r="N41" s="104"/>
      <c r="O41" s="107"/>
      <c r="P41" s="91"/>
      <c r="Q41" s="108"/>
      <c r="R41" s="109"/>
      <c r="S41" s="91"/>
      <c r="T41" s="91"/>
      <c r="U41" s="110"/>
      <c r="V41" s="110"/>
      <c r="W41" s="47"/>
      <c r="X41" s="47"/>
      <c r="Y41" s="47"/>
      <c r="Z41" s="111"/>
      <c r="AA41" s="84"/>
      <c r="AB41" s="84"/>
      <c r="AC41" s="47"/>
      <c r="AD41" s="83"/>
      <c r="AE41" s="83"/>
      <c r="AF41" s="83"/>
      <c r="AG41" s="83"/>
      <c r="AH41" s="83"/>
      <c r="AI41" s="83"/>
      <c r="AJ41" s="83"/>
      <c r="AK41" s="83"/>
      <c r="AL41" s="83"/>
      <c r="AM41" s="83"/>
      <c r="AN41" s="83"/>
      <c r="AO41" s="83"/>
      <c r="AP41" s="83"/>
      <c r="AQ41" s="102"/>
      <c r="AR41" s="104"/>
      <c r="AS41" s="98"/>
      <c r="AW41" s="28" t="s">
        <v>606</v>
      </c>
      <c r="AX41" s="28" t="e">
        <f t="shared" si="1"/>
        <v>#REF!</v>
      </c>
    </row>
    <row r="42" spans="1:50" ht="17.25" x14ac:dyDescent="0.3">
      <c r="A42" s="67"/>
      <c r="B42" s="68"/>
      <c r="C42" s="69"/>
      <c r="D42" s="69"/>
      <c r="E42" s="102"/>
      <c r="F42" s="104"/>
      <c r="G42" s="103"/>
      <c r="H42" s="104"/>
      <c r="I42" s="105"/>
      <c r="J42" s="104"/>
      <c r="K42" s="104"/>
      <c r="L42" s="91"/>
      <c r="M42" s="106"/>
      <c r="N42" s="104"/>
      <c r="O42" s="107"/>
      <c r="P42" s="91"/>
      <c r="Q42" s="112"/>
      <c r="R42" s="77"/>
      <c r="S42" s="91"/>
      <c r="T42" s="91"/>
      <c r="U42" s="110"/>
      <c r="V42" s="110"/>
      <c r="W42" s="107"/>
      <c r="X42" s="47"/>
      <c r="Y42" s="84"/>
      <c r="Z42" s="111"/>
      <c r="AA42" s="84"/>
      <c r="AB42" s="84"/>
      <c r="AD42" s="83"/>
      <c r="AE42" s="83"/>
      <c r="AF42" s="83"/>
      <c r="AG42" s="83"/>
      <c r="AH42" s="83"/>
      <c r="AI42" s="83"/>
      <c r="AJ42" s="83"/>
      <c r="AK42" s="83"/>
      <c r="AL42" s="83"/>
      <c r="AM42" s="83"/>
      <c r="AN42" s="83"/>
      <c r="AO42" s="83"/>
      <c r="AP42" s="83"/>
      <c r="AQ42" s="113"/>
      <c r="AR42" s="104"/>
      <c r="AS42" s="98"/>
      <c r="AW42" s="28" t="s">
        <v>606</v>
      </c>
      <c r="AX42" s="28" t="e">
        <f t="shared" si="1"/>
        <v>#REF!</v>
      </c>
    </row>
    <row r="43" spans="1:50" x14ac:dyDescent="0.25">
      <c r="A43" s="67"/>
      <c r="B43" s="68"/>
      <c r="C43" s="69"/>
      <c r="D43" s="69"/>
      <c r="E43" s="102"/>
      <c r="F43" s="104"/>
      <c r="G43" s="103"/>
      <c r="H43" s="104"/>
      <c r="I43" s="105"/>
      <c r="J43" s="104"/>
      <c r="K43" s="104"/>
      <c r="L43" s="91"/>
      <c r="M43" s="104"/>
      <c r="N43" s="104"/>
      <c r="O43" s="107"/>
      <c r="P43" s="75"/>
      <c r="Q43" s="108"/>
      <c r="R43" s="108"/>
      <c r="S43" s="110"/>
      <c r="T43" s="110"/>
      <c r="U43" s="110"/>
      <c r="V43" s="110"/>
      <c r="W43" s="110"/>
      <c r="X43" s="84"/>
      <c r="Y43" s="84"/>
      <c r="Z43" s="111"/>
      <c r="AA43" s="84"/>
      <c r="AB43" s="114"/>
      <c r="AC43" s="84"/>
      <c r="AD43" s="47"/>
      <c r="AE43" s="47"/>
      <c r="AF43" s="83"/>
      <c r="AG43" s="83"/>
      <c r="AH43" s="83"/>
      <c r="AI43" s="83"/>
      <c r="AJ43" s="83"/>
      <c r="AK43" s="83"/>
      <c r="AL43" s="104"/>
      <c r="AM43" s="104"/>
      <c r="AN43" s="104"/>
      <c r="AO43" s="104"/>
      <c r="AP43" s="104"/>
      <c r="AQ43" s="102"/>
      <c r="AR43" s="104"/>
      <c r="AS43" s="98"/>
      <c r="AW43" s="28" t="s">
        <v>606</v>
      </c>
      <c r="AX43" s="28" t="e">
        <f t="shared" si="1"/>
        <v>#REF!</v>
      </c>
    </row>
    <row r="44" spans="1:50" x14ac:dyDescent="0.25">
      <c r="A44" s="67"/>
      <c r="B44" s="68"/>
      <c r="C44" s="71"/>
      <c r="D44" s="71"/>
      <c r="E44" s="102"/>
      <c r="F44" s="71"/>
      <c r="G44" s="103"/>
      <c r="H44" s="104"/>
      <c r="I44" s="105"/>
      <c r="J44" s="104"/>
      <c r="K44" s="104"/>
      <c r="L44" s="115"/>
      <c r="M44" s="104"/>
      <c r="N44" s="104"/>
      <c r="O44" s="107"/>
      <c r="P44" s="91"/>
      <c r="Q44" s="108"/>
      <c r="R44" s="116"/>
      <c r="S44" s="91"/>
      <c r="T44" s="91"/>
      <c r="U44" s="110"/>
      <c r="V44" s="110"/>
      <c r="W44" s="117"/>
      <c r="X44" s="47"/>
      <c r="Y44" s="47"/>
      <c r="Z44" s="83"/>
      <c r="AA44" s="47"/>
      <c r="AB44" s="70"/>
      <c r="AC44" s="70"/>
      <c r="AD44" s="118"/>
      <c r="AE44" s="118"/>
      <c r="AF44" s="118"/>
      <c r="AG44" s="118"/>
      <c r="AH44" s="119"/>
      <c r="AI44" s="118"/>
      <c r="AJ44" s="118"/>
      <c r="AK44" s="120"/>
      <c r="AL44" s="121"/>
      <c r="AM44" s="121"/>
      <c r="AN44" s="121"/>
      <c r="AO44" s="121"/>
      <c r="AP44" s="121"/>
      <c r="AQ44" s="102"/>
      <c r="AR44" s="122"/>
      <c r="AS44" s="98"/>
      <c r="AW44" s="28" t="s">
        <v>606</v>
      </c>
      <c r="AX44" s="28" t="e">
        <f>#REF!+1</f>
        <v>#REF!</v>
      </c>
    </row>
    <row r="45" spans="1:50" x14ac:dyDescent="0.25">
      <c r="A45" s="67"/>
      <c r="B45" s="68"/>
      <c r="C45" s="71"/>
      <c r="D45" s="71"/>
      <c r="E45" s="102"/>
      <c r="F45" s="71"/>
      <c r="G45" s="103"/>
      <c r="H45" s="104"/>
      <c r="I45" s="105"/>
      <c r="J45" s="104"/>
      <c r="K45" s="104"/>
      <c r="L45" s="115"/>
      <c r="M45" s="104"/>
      <c r="N45" s="104"/>
      <c r="O45" s="107"/>
      <c r="P45" s="91"/>
      <c r="Q45" s="108"/>
      <c r="R45" s="116"/>
      <c r="S45" s="91"/>
      <c r="T45" s="91"/>
      <c r="U45" s="110"/>
      <c r="V45" s="110"/>
      <c r="W45" s="117"/>
      <c r="X45" s="47"/>
      <c r="Y45" s="47"/>
      <c r="Z45" s="83"/>
      <c r="AA45" s="47"/>
      <c r="AB45" s="47"/>
      <c r="AC45" s="47"/>
      <c r="AD45" s="47"/>
      <c r="AE45" s="47"/>
      <c r="AF45" s="104"/>
      <c r="AG45" s="123"/>
      <c r="AH45" s="72"/>
      <c r="AI45" s="104"/>
      <c r="AJ45" s="104"/>
      <c r="AK45" s="104"/>
      <c r="AL45" s="104"/>
      <c r="AM45" s="104"/>
      <c r="AN45" s="104"/>
      <c r="AO45" s="104"/>
      <c r="AP45" s="47"/>
      <c r="AQ45" s="102"/>
      <c r="AR45" s="104"/>
      <c r="AS45" s="98"/>
      <c r="AW45" s="28" t="s">
        <v>606</v>
      </c>
      <c r="AX45" s="28" t="e">
        <f>#REF!+1</f>
        <v>#REF!</v>
      </c>
    </row>
    <row r="46" spans="1:50" x14ac:dyDescent="0.25">
      <c r="A46" s="67"/>
      <c r="B46" s="68"/>
      <c r="C46" s="69"/>
      <c r="D46" s="71"/>
      <c r="E46" s="102"/>
      <c r="F46" s="102"/>
      <c r="G46" s="102"/>
      <c r="H46" s="102"/>
      <c r="I46" s="104"/>
      <c r="J46" s="104"/>
      <c r="K46" s="102"/>
      <c r="L46" s="102"/>
      <c r="M46" s="102"/>
      <c r="N46" s="102"/>
      <c r="O46" s="102"/>
      <c r="P46" s="104"/>
      <c r="Q46" s="124"/>
      <c r="R46" s="116"/>
      <c r="S46" s="91"/>
      <c r="T46" s="91"/>
      <c r="U46" s="110"/>
      <c r="V46" s="110"/>
      <c r="W46" s="110"/>
      <c r="X46" s="110"/>
      <c r="Y46" s="110"/>
      <c r="Z46" s="111"/>
      <c r="AA46" s="125"/>
      <c r="AB46" s="126"/>
      <c r="AC46" s="74"/>
      <c r="AD46" s="47"/>
      <c r="AE46" s="47"/>
      <c r="AF46" s="47"/>
      <c r="AG46" s="47"/>
      <c r="AH46" s="47"/>
      <c r="AI46" s="47"/>
      <c r="AJ46" s="47"/>
      <c r="AK46" s="47"/>
      <c r="AL46" s="127"/>
      <c r="AM46" s="127"/>
      <c r="AN46" s="127"/>
      <c r="AO46" s="127"/>
      <c r="AP46" s="127"/>
      <c r="AQ46" s="102"/>
      <c r="AR46" s="128"/>
      <c r="AS46" s="98"/>
      <c r="AW46" s="28" t="s">
        <v>606</v>
      </c>
      <c r="AX46" s="28" t="e">
        <f>#REF!+1</f>
        <v>#REF!</v>
      </c>
    </row>
    <row r="47" spans="1:50" x14ac:dyDescent="0.25">
      <c r="A47" s="67"/>
      <c r="B47" s="68"/>
      <c r="C47" s="69"/>
      <c r="D47" s="69"/>
      <c r="E47" s="73"/>
      <c r="F47" s="74"/>
      <c r="G47" s="74"/>
      <c r="H47" s="74"/>
      <c r="I47" s="74"/>
      <c r="J47" s="74"/>
      <c r="K47" s="74"/>
      <c r="L47" s="74"/>
      <c r="M47" s="74"/>
      <c r="N47" s="74"/>
      <c r="O47" s="74"/>
      <c r="P47" s="74"/>
      <c r="Q47" s="74"/>
      <c r="R47" s="75"/>
      <c r="S47" s="91"/>
      <c r="T47" s="91"/>
      <c r="U47" s="129"/>
      <c r="V47" s="129"/>
      <c r="W47" s="129"/>
      <c r="X47" s="129"/>
      <c r="Y47" s="129"/>
      <c r="Z47" s="130"/>
      <c r="AA47" s="131"/>
      <c r="AB47" s="131"/>
      <c r="AC47" s="131"/>
      <c r="AD47" s="132"/>
      <c r="AE47" s="132"/>
      <c r="AF47" s="132"/>
      <c r="AG47" s="132"/>
      <c r="AH47" s="132"/>
      <c r="AI47" s="132"/>
      <c r="AJ47" s="132"/>
      <c r="AK47" s="132"/>
      <c r="AL47" s="132"/>
      <c r="AM47" s="132"/>
      <c r="AN47" s="132"/>
      <c r="AO47" s="132"/>
      <c r="AP47" s="132"/>
      <c r="AQ47" s="102"/>
      <c r="AR47" s="133"/>
      <c r="AS47" s="73"/>
      <c r="AW47" s="28" t="s">
        <v>606</v>
      </c>
      <c r="AX47" s="28" t="e">
        <f>#REF!+1</f>
        <v>#REF!</v>
      </c>
    </row>
    <row r="48" spans="1:50" x14ac:dyDescent="0.25">
      <c r="A48" s="67"/>
      <c r="B48" s="68"/>
      <c r="C48" s="69"/>
      <c r="D48" s="69"/>
      <c r="E48" s="73"/>
      <c r="F48" s="74"/>
      <c r="G48" s="74"/>
      <c r="H48" s="74"/>
      <c r="I48" s="74"/>
      <c r="J48" s="74"/>
      <c r="K48" s="74"/>
      <c r="L48" s="74"/>
      <c r="M48" s="74"/>
      <c r="N48" s="74"/>
      <c r="O48" s="74"/>
      <c r="P48" s="75"/>
      <c r="Q48" s="74"/>
      <c r="R48" s="75"/>
      <c r="S48" s="91"/>
      <c r="T48" s="91"/>
      <c r="U48" s="129"/>
      <c r="V48" s="129"/>
      <c r="W48" s="129"/>
      <c r="X48" s="129"/>
      <c r="Y48" s="129"/>
      <c r="Z48" s="130"/>
      <c r="AA48" s="134"/>
      <c r="AB48" s="81"/>
      <c r="AC48" s="135"/>
      <c r="AD48" s="132"/>
      <c r="AE48" s="132"/>
      <c r="AF48" s="132"/>
      <c r="AG48" s="132"/>
      <c r="AH48" s="132"/>
      <c r="AI48" s="132"/>
      <c r="AJ48" s="132"/>
      <c r="AK48" s="132"/>
      <c r="AL48" s="132"/>
      <c r="AM48" s="132"/>
      <c r="AN48" s="132"/>
      <c r="AO48" s="132"/>
      <c r="AP48" s="132"/>
      <c r="AQ48" s="102"/>
      <c r="AR48" s="73"/>
      <c r="AS48" s="73"/>
      <c r="AW48" s="28" t="s">
        <v>606</v>
      </c>
      <c r="AX48" s="28" t="e">
        <f t="shared" ref="AX48:AX77" si="4">AX47+1</f>
        <v>#REF!</v>
      </c>
    </row>
    <row r="49" spans="1:50" x14ac:dyDescent="0.25">
      <c r="A49" s="67"/>
      <c r="B49" s="68"/>
      <c r="C49" s="69"/>
      <c r="D49" s="69"/>
      <c r="E49" s="73"/>
      <c r="F49" s="74"/>
      <c r="G49" s="74"/>
      <c r="H49" s="74"/>
      <c r="I49" s="74"/>
      <c r="J49" s="74"/>
      <c r="K49" s="87"/>
      <c r="L49" s="75"/>
      <c r="M49" s="136"/>
      <c r="N49" s="74"/>
      <c r="O49" s="74"/>
      <c r="P49" s="74"/>
      <c r="Q49" s="74"/>
      <c r="R49" s="75"/>
      <c r="S49" s="91"/>
      <c r="T49" s="91"/>
      <c r="U49" s="129"/>
      <c r="V49" s="129"/>
      <c r="W49" s="129"/>
      <c r="X49" s="129"/>
      <c r="Y49" s="129"/>
      <c r="Z49" s="130"/>
      <c r="AA49" s="74"/>
      <c r="AB49" s="126"/>
      <c r="AC49" s="137"/>
      <c r="AD49" s="138"/>
      <c r="AE49" s="138"/>
      <c r="AF49" s="138"/>
      <c r="AG49" s="138"/>
      <c r="AH49" s="138"/>
      <c r="AI49" s="138"/>
      <c r="AJ49" s="138"/>
      <c r="AK49" s="138"/>
      <c r="AL49" s="138"/>
      <c r="AM49" s="138"/>
      <c r="AN49" s="138"/>
      <c r="AO49" s="138"/>
      <c r="AP49" s="138"/>
      <c r="AQ49" s="102"/>
      <c r="AR49" s="87"/>
      <c r="AS49" s="73"/>
      <c r="AW49" s="28" t="s">
        <v>606</v>
      </c>
      <c r="AX49" s="28" t="e">
        <f>#REF!+1</f>
        <v>#REF!</v>
      </c>
    </row>
    <row r="50" spans="1:50" x14ac:dyDescent="0.25">
      <c r="A50" s="67"/>
      <c r="B50" s="68"/>
      <c r="C50" s="69"/>
      <c r="D50" s="69"/>
      <c r="E50" s="139"/>
      <c r="F50" s="74"/>
      <c r="G50" s="74"/>
      <c r="H50" s="74"/>
      <c r="I50" s="74"/>
      <c r="J50" s="74"/>
      <c r="K50" s="87"/>
      <c r="L50" s="75"/>
      <c r="M50" s="136"/>
      <c r="N50" s="74"/>
      <c r="O50" s="74"/>
      <c r="P50" s="74"/>
      <c r="Q50" s="74"/>
      <c r="R50" s="75"/>
      <c r="S50" s="91"/>
      <c r="T50" s="91"/>
      <c r="U50" s="140"/>
      <c r="V50" s="140"/>
      <c r="W50" s="140"/>
      <c r="X50" s="140"/>
      <c r="Y50" s="140"/>
      <c r="Z50" s="141"/>
      <c r="AA50" s="140"/>
      <c r="AB50" s="140"/>
      <c r="AC50" s="140"/>
      <c r="AD50" s="132"/>
      <c r="AE50" s="132"/>
      <c r="AF50" s="132"/>
      <c r="AG50" s="132"/>
      <c r="AH50" s="132"/>
      <c r="AI50" s="132"/>
      <c r="AJ50" s="132"/>
      <c r="AK50" s="132"/>
      <c r="AL50" s="132"/>
      <c r="AM50" s="132"/>
      <c r="AN50" s="132"/>
      <c r="AO50" s="132"/>
      <c r="AP50" s="132"/>
      <c r="AQ50" s="102"/>
      <c r="AR50" s="139"/>
      <c r="AS50" s="139"/>
      <c r="AW50" s="28" t="s">
        <v>606</v>
      </c>
      <c r="AX50" s="28" t="e">
        <f>#REF!+1</f>
        <v>#REF!</v>
      </c>
    </row>
    <row r="51" spans="1:50" x14ac:dyDescent="0.25">
      <c r="A51" s="67"/>
      <c r="B51" s="68"/>
      <c r="C51" s="74"/>
      <c r="D51" s="69"/>
      <c r="E51" s="142"/>
      <c r="F51" s="71"/>
      <c r="G51" s="104"/>
      <c r="H51" s="74"/>
      <c r="I51" s="104"/>
      <c r="J51" s="104"/>
      <c r="K51" s="102"/>
      <c r="L51" s="104"/>
      <c r="M51" s="103"/>
      <c r="N51" s="104"/>
      <c r="O51" s="74"/>
      <c r="P51" s="74"/>
      <c r="Q51" s="92"/>
      <c r="R51" s="75"/>
      <c r="S51" s="91"/>
      <c r="T51" s="91"/>
      <c r="U51" s="143"/>
      <c r="V51" s="143"/>
      <c r="W51" s="143"/>
      <c r="X51" s="107"/>
      <c r="Y51" s="107"/>
      <c r="Z51" s="130"/>
      <c r="AA51" s="144"/>
      <c r="AB51" s="144"/>
      <c r="AC51" s="117"/>
      <c r="AD51" s="132"/>
      <c r="AE51" s="132"/>
      <c r="AF51" s="132"/>
      <c r="AG51" s="132"/>
      <c r="AH51" s="132"/>
      <c r="AI51" s="132"/>
      <c r="AJ51" s="132"/>
      <c r="AK51" s="145"/>
      <c r="AL51" s="145"/>
      <c r="AM51" s="145"/>
      <c r="AN51" s="145"/>
      <c r="AO51" s="145"/>
      <c r="AP51" s="145"/>
      <c r="AQ51" s="75"/>
      <c r="AR51" s="123"/>
      <c r="AS51" s="146"/>
      <c r="AW51" s="28" t="s">
        <v>606</v>
      </c>
      <c r="AX51" s="28" t="e">
        <f t="shared" si="4"/>
        <v>#REF!</v>
      </c>
    </row>
    <row r="52" spans="1:50" x14ac:dyDescent="0.25">
      <c r="A52" s="67"/>
      <c r="B52" s="68"/>
      <c r="C52" s="69"/>
      <c r="D52" s="69"/>
      <c r="E52" s="73"/>
      <c r="F52" s="74"/>
      <c r="G52" s="147"/>
      <c r="H52" s="87"/>
      <c r="I52" s="87"/>
      <c r="J52" s="87"/>
      <c r="K52" s="74"/>
      <c r="L52" s="88"/>
      <c r="M52" s="87"/>
      <c r="N52" s="87"/>
      <c r="O52" s="148"/>
      <c r="P52" s="149"/>
      <c r="Q52" s="149"/>
      <c r="R52" s="150"/>
      <c r="S52" s="91"/>
      <c r="T52" s="91"/>
      <c r="U52" s="140"/>
      <c r="V52" s="140"/>
      <c r="W52" s="140"/>
      <c r="X52" s="140"/>
      <c r="Y52" s="140"/>
      <c r="Z52" s="141"/>
      <c r="AA52" s="140"/>
      <c r="AB52" s="140"/>
      <c r="AC52" s="140"/>
      <c r="AD52" s="132"/>
      <c r="AE52" s="132"/>
      <c r="AF52" s="132"/>
      <c r="AG52" s="132"/>
      <c r="AH52" s="132"/>
      <c r="AI52" s="132"/>
      <c r="AJ52" s="132"/>
      <c r="AK52" s="132"/>
      <c r="AL52" s="132"/>
      <c r="AM52" s="132"/>
      <c r="AN52" s="132"/>
      <c r="AO52" s="132"/>
      <c r="AP52" s="132"/>
      <c r="AQ52" s="75"/>
      <c r="AR52" s="87"/>
      <c r="AS52" s="147"/>
      <c r="AW52" s="28" t="s">
        <v>606</v>
      </c>
      <c r="AX52" s="28" t="e">
        <f t="shared" si="4"/>
        <v>#REF!</v>
      </c>
    </row>
    <row r="53" spans="1:50" x14ac:dyDescent="0.25">
      <c r="A53" s="67"/>
      <c r="B53" s="68"/>
      <c r="C53" s="69"/>
      <c r="D53" s="69"/>
      <c r="E53" s="74"/>
      <c r="F53" s="71"/>
      <c r="G53" s="72"/>
      <c r="H53" s="72"/>
      <c r="I53" s="72"/>
      <c r="J53" s="72"/>
      <c r="K53" s="151"/>
      <c r="L53" s="151"/>
      <c r="M53" s="151"/>
      <c r="N53" s="72"/>
      <c r="O53" s="72"/>
      <c r="P53" s="151"/>
      <c r="Q53" s="151"/>
      <c r="R53" s="152"/>
      <c r="S53" s="91"/>
      <c r="T53" s="91"/>
      <c r="U53" s="107"/>
      <c r="V53" s="107"/>
      <c r="W53" s="47"/>
      <c r="X53" s="47"/>
      <c r="Y53" s="47"/>
      <c r="Z53" s="153"/>
      <c r="AA53" s="154"/>
      <c r="AB53" s="151"/>
      <c r="AC53" s="151"/>
      <c r="AD53" s="47"/>
      <c r="AE53" s="83"/>
      <c r="AF53" s="83"/>
      <c r="AG53" s="83"/>
      <c r="AH53" s="83"/>
      <c r="AI53" s="83"/>
      <c r="AJ53" s="83"/>
      <c r="AK53" s="83"/>
      <c r="AQ53" s="75"/>
      <c r="AR53" s="104"/>
      <c r="AS53" s="105"/>
      <c r="AW53" s="28" t="s">
        <v>606</v>
      </c>
      <c r="AX53" s="28" t="e">
        <f t="shared" si="4"/>
        <v>#REF!</v>
      </c>
    </row>
    <row r="54" spans="1:50" ht="15.75" x14ac:dyDescent="0.25">
      <c r="A54" s="67"/>
      <c r="B54" s="68"/>
      <c r="C54" s="69"/>
      <c r="D54" s="69"/>
      <c r="E54" s="155"/>
      <c r="F54" s="71"/>
      <c r="G54" s="72"/>
      <c r="H54" s="72"/>
      <c r="I54" s="72"/>
      <c r="J54" s="72"/>
      <c r="K54" s="104"/>
      <c r="L54" s="151"/>
      <c r="M54" s="104"/>
      <c r="N54" s="72"/>
      <c r="O54" s="72"/>
      <c r="P54" s="151"/>
      <c r="Q54" s="151"/>
      <c r="R54" s="152"/>
      <c r="S54" s="91"/>
      <c r="T54" s="91"/>
      <c r="U54" s="107"/>
      <c r="V54" s="107"/>
      <c r="W54" s="47"/>
      <c r="X54" s="47"/>
      <c r="Y54" s="47"/>
      <c r="Z54" s="153"/>
      <c r="AA54" s="154"/>
      <c r="AB54" s="47"/>
      <c r="AC54" s="47"/>
      <c r="AD54" s="47"/>
      <c r="AE54" s="47"/>
      <c r="AF54" s="104"/>
      <c r="AG54" s="123"/>
      <c r="AH54" s="72"/>
      <c r="AI54" s="104"/>
      <c r="AJ54" s="104"/>
      <c r="AK54" s="47"/>
      <c r="AQ54" s="75"/>
      <c r="AR54" s="104"/>
      <c r="AS54" s="105"/>
      <c r="AW54" s="28" t="s">
        <v>606</v>
      </c>
      <c r="AX54" s="28" t="e">
        <f t="shared" si="4"/>
        <v>#REF!</v>
      </c>
    </row>
    <row r="55" spans="1:50" x14ac:dyDescent="0.25">
      <c r="A55" s="67"/>
      <c r="B55" s="68"/>
      <c r="C55" s="69"/>
      <c r="D55" s="69"/>
      <c r="E55" s="74"/>
      <c r="F55" s="71"/>
      <c r="G55" s="72"/>
      <c r="H55" s="72"/>
      <c r="I55" s="72"/>
      <c r="J55" s="72"/>
      <c r="K55" s="104"/>
      <c r="L55" s="151"/>
      <c r="M55" s="104"/>
      <c r="N55" s="72"/>
      <c r="O55" s="72"/>
      <c r="P55" s="151"/>
      <c r="Q55" s="151"/>
      <c r="R55" s="152"/>
      <c r="S55" s="91"/>
      <c r="T55" s="91"/>
      <c r="U55" s="107"/>
      <c r="V55" s="107"/>
      <c r="W55" s="47"/>
      <c r="X55" s="47"/>
      <c r="Y55" s="47"/>
      <c r="Z55" s="153"/>
      <c r="AA55" s="154"/>
      <c r="AB55" s="47"/>
      <c r="AC55" s="47"/>
      <c r="AD55" s="47"/>
      <c r="AE55" s="47"/>
      <c r="AF55" s="104"/>
      <c r="AG55" s="123"/>
      <c r="AH55" s="72"/>
      <c r="AI55" s="47"/>
      <c r="AJ55" s="104"/>
      <c r="AK55" s="83"/>
      <c r="AQ55" s="75"/>
      <c r="AR55" s="104"/>
      <c r="AS55" s="105"/>
      <c r="AW55" s="28" t="s">
        <v>606</v>
      </c>
      <c r="AX55" s="28" t="e">
        <f t="shared" si="4"/>
        <v>#REF!</v>
      </c>
    </row>
    <row r="56" spans="1:50" x14ac:dyDescent="0.25">
      <c r="A56" s="67"/>
      <c r="B56" s="68"/>
      <c r="C56" s="69"/>
      <c r="D56" s="69"/>
      <c r="E56" s="74"/>
      <c r="F56" s="71"/>
      <c r="G56" s="72"/>
      <c r="H56" s="72"/>
      <c r="I56" s="72"/>
      <c r="J56" s="72"/>
      <c r="K56" s="104"/>
      <c r="L56" s="151"/>
      <c r="M56" s="104"/>
      <c r="N56" s="72"/>
      <c r="O56" s="72"/>
      <c r="P56" s="151"/>
      <c r="Q56" s="151"/>
      <c r="R56" s="152"/>
      <c r="S56" s="91"/>
      <c r="T56" s="91"/>
      <c r="U56" s="107"/>
      <c r="V56" s="107"/>
      <c r="W56" s="47"/>
      <c r="X56" s="47"/>
      <c r="Y56" s="47"/>
      <c r="Z56" s="153"/>
      <c r="AA56" s="154"/>
      <c r="AB56" s="47"/>
      <c r="AC56" s="47"/>
      <c r="AD56" s="47"/>
      <c r="AE56" s="47"/>
      <c r="AF56" s="104"/>
      <c r="AG56" s="123"/>
      <c r="AH56" s="83"/>
      <c r="AI56" s="104"/>
      <c r="AJ56" s="104"/>
      <c r="AK56" s="104"/>
      <c r="AQ56" s="75"/>
      <c r="AR56" s="104"/>
      <c r="AS56" s="105"/>
      <c r="AW56" s="28" t="s">
        <v>606</v>
      </c>
      <c r="AX56" s="28" t="e">
        <f>#REF!+1</f>
        <v>#REF!</v>
      </c>
    </row>
    <row r="57" spans="1:50" x14ac:dyDescent="0.25">
      <c r="A57" s="67"/>
      <c r="B57" s="68"/>
      <c r="C57" s="69"/>
      <c r="D57" s="69"/>
      <c r="E57" s="74"/>
      <c r="F57" s="71"/>
      <c r="G57" s="72"/>
      <c r="H57" s="72"/>
      <c r="I57" s="72"/>
      <c r="J57" s="72"/>
      <c r="K57" s="104"/>
      <c r="L57" s="151"/>
      <c r="M57" s="104"/>
      <c r="N57" s="72"/>
      <c r="O57" s="72"/>
      <c r="P57" s="151"/>
      <c r="Q57" s="151"/>
      <c r="R57" s="152"/>
      <c r="S57" s="91"/>
      <c r="T57" s="91"/>
      <c r="U57" s="107"/>
      <c r="V57" s="107"/>
      <c r="W57" s="47"/>
      <c r="X57" s="47"/>
      <c r="Y57" s="47"/>
      <c r="Z57" s="153"/>
      <c r="AA57" s="154"/>
      <c r="AB57" s="47"/>
      <c r="AC57" s="47"/>
      <c r="AD57" s="47"/>
      <c r="AE57" s="47"/>
      <c r="AF57" s="104"/>
      <c r="AG57" s="83"/>
      <c r="AH57" s="72"/>
      <c r="AI57" s="104"/>
      <c r="AJ57" s="104"/>
      <c r="AK57" s="104"/>
      <c r="AQ57" s="75"/>
      <c r="AR57" s="104"/>
      <c r="AS57" s="105"/>
      <c r="AW57" s="28" t="s">
        <v>606</v>
      </c>
      <c r="AX57" s="28" t="e">
        <f t="shared" si="4"/>
        <v>#REF!</v>
      </c>
    </row>
    <row r="58" spans="1:50" x14ac:dyDescent="0.25">
      <c r="A58" s="67"/>
      <c r="B58" s="68"/>
      <c r="C58" s="71"/>
      <c r="D58" s="69"/>
      <c r="E58" s="74"/>
      <c r="F58" s="74"/>
      <c r="G58" s="74"/>
      <c r="H58" s="74"/>
      <c r="I58" s="74"/>
      <c r="J58" s="74"/>
      <c r="K58" s="74"/>
      <c r="L58" s="74"/>
      <c r="M58" s="74"/>
      <c r="N58" s="74"/>
      <c r="O58" s="74"/>
      <c r="P58" s="74"/>
      <c r="Q58" s="92"/>
      <c r="R58" s="75"/>
      <c r="S58" s="91"/>
      <c r="T58" s="91"/>
      <c r="U58" s="156"/>
      <c r="V58" s="156"/>
      <c r="W58" s="82"/>
      <c r="X58" s="82"/>
      <c r="Y58" s="82"/>
      <c r="Z58" s="154"/>
      <c r="AA58" s="154"/>
      <c r="AB58" s="154"/>
      <c r="AC58" s="154"/>
      <c r="AD58" s="82"/>
      <c r="AE58" s="82"/>
      <c r="AF58" s="82"/>
      <c r="AG58" s="82"/>
      <c r="AH58" s="82"/>
      <c r="AI58" s="82"/>
      <c r="AJ58" s="82"/>
      <c r="AK58" s="82"/>
      <c r="AL58" s="82"/>
      <c r="AM58" s="82"/>
      <c r="AN58" s="82"/>
      <c r="AO58" s="82"/>
      <c r="AP58" s="82"/>
      <c r="AQ58" s="75"/>
      <c r="AR58" s="73"/>
      <c r="AS58" s="73"/>
      <c r="AW58" s="28" t="s">
        <v>606</v>
      </c>
      <c r="AX58" s="28" t="e">
        <f>#REF!+1</f>
        <v>#REF!</v>
      </c>
    </row>
    <row r="59" spans="1:50" x14ac:dyDescent="0.25">
      <c r="A59" s="67"/>
      <c r="B59" s="68"/>
      <c r="C59" s="69"/>
      <c r="D59" s="69"/>
      <c r="E59" s="99"/>
      <c r="F59" s="74"/>
      <c r="G59" s="72"/>
      <c r="H59" s="72"/>
      <c r="I59" s="72"/>
      <c r="J59" s="72"/>
      <c r="K59" s="157"/>
      <c r="L59" s="74"/>
      <c r="M59" s="72"/>
      <c r="N59" s="72"/>
      <c r="O59" s="72"/>
      <c r="P59" s="158"/>
      <c r="Q59" s="159"/>
      <c r="R59" s="158"/>
      <c r="S59" s="91"/>
      <c r="T59" s="91"/>
      <c r="U59" s="47"/>
      <c r="V59" s="47"/>
      <c r="W59" s="47"/>
      <c r="X59" s="47"/>
      <c r="Y59" s="47"/>
      <c r="Z59" s="160"/>
      <c r="AA59" s="160"/>
      <c r="AB59" s="161"/>
      <c r="AC59" s="162"/>
      <c r="AD59" s="47"/>
      <c r="AE59" s="47"/>
      <c r="AF59" s="47"/>
      <c r="AG59" s="47"/>
      <c r="AH59" s="47"/>
      <c r="AI59" s="47"/>
      <c r="AJ59" s="47"/>
      <c r="AK59" s="47"/>
      <c r="AQ59" s="75"/>
      <c r="AR59" s="70"/>
      <c r="AS59" s="90"/>
      <c r="AW59" s="28" t="s">
        <v>606</v>
      </c>
      <c r="AX59" s="28" t="e">
        <f>#REF!+1</f>
        <v>#REF!</v>
      </c>
    </row>
    <row r="60" spans="1:50" x14ac:dyDescent="0.25">
      <c r="A60" s="67"/>
      <c r="B60" s="68"/>
      <c r="C60" s="69"/>
      <c r="D60" s="69"/>
      <c r="E60" s="99"/>
      <c r="F60" s="74"/>
      <c r="G60" s="2"/>
      <c r="H60" s="72"/>
      <c r="I60" s="72"/>
      <c r="J60" s="72"/>
      <c r="K60" s="163"/>
      <c r="L60" s="74"/>
      <c r="M60" s="164"/>
      <c r="N60" s="72"/>
      <c r="O60" s="74"/>
      <c r="P60" s="158"/>
      <c r="Q60" s="159"/>
      <c r="R60" s="165"/>
      <c r="S60" s="91"/>
      <c r="T60" s="91"/>
      <c r="U60" s="47"/>
      <c r="V60" s="47"/>
      <c r="W60" s="47"/>
      <c r="X60" s="47"/>
      <c r="Y60" s="47"/>
      <c r="Z60" s="166"/>
      <c r="AA60" s="166"/>
      <c r="AB60" s="126"/>
      <c r="AC60" s="74"/>
      <c r="AD60" s="47"/>
      <c r="AE60" s="47"/>
      <c r="AF60" s="47"/>
      <c r="AG60" s="47"/>
      <c r="AH60" s="47"/>
      <c r="AI60" s="47"/>
      <c r="AJ60" s="47"/>
      <c r="AK60" s="47"/>
      <c r="AL60" s="47"/>
      <c r="AQ60" s="75"/>
      <c r="AR60" s="167"/>
      <c r="AS60" s="90"/>
      <c r="AW60" s="28" t="s">
        <v>606</v>
      </c>
      <c r="AX60" s="28" t="e">
        <f t="shared" si="4"/>
        <v>#REF!</v>
      </c>
    </row>
    <row r="61" spans="1:50" x14ac:dyDescent="0.25">
      <c r="A61" s="67"/>
      <c r="B61" s="68"/>
      <c r="C61" s="69"/>
      <c r="D61" s="69"/>
      <c r="E61" s="99"/>
      <c r="F61" s="74"/>
      <c r="G61" s="2"/>
      <c r="H61" s="72"/>
      <c r="I61" s="72"/>
      <c r="J61" s="72"/>
      <c r="K61" s="163"/>
      <c r="L61" s="74"/>
      <c r="M61" s="164"/>
      <c r="N61" s="72"/>
      <c r="O61" s="74"/>
      <c r="P61" s="158"/>
      <c r="Q61" s="159"/>
      <c r="R61" s="165"/>
      <c r="S61" s="91"/>
      <c r="T61" s="91"/>
      <c r="U61" s="47"/>
      <c r="V61" s="47"/>
      <c r="W61" s="47"/>
      <c r="X61" s="47"/>
      <c r="Y61" s="47"/>
      <c r="Z61" s="166"/>
      <c r="AA61" s="166"/>
      <c r="AB61" s="126"/>
      <c r="AC61" s="74"/>
      <c r="AD61" s="47"/>
      <c r="AE61" s="47"/>
      <c r="AF61" s="47"/>
      <c r="AG61" s="47"/>
      <c r="AH61" s="47"/>
      <c r="AI61" s="47"/>
      <c r="AJ61" s="47"/>
      <c r="AK61" s="47"/>
      <c r="AL61" s="47"/>
      <c r="AQ61" s="75"/>
      <c r="AR61" s="167"/>
      <c r="AS61" s="90"/>
      <c r="AW61" s="28" t="s">
        <v>606</v>
      </c>
      <c r="AX61" s="28" t="e">
        <f t="shared" si="4"/>
        <v>#REF!</v>
      </c>
    </row>
    <row r="62" spans="1:50" x14ac:dyDescent="0.25">
      <c r="A62" s="67"/>
      <c r="B62" s="68"/>
      <c r="C62" s="69"/>
      <c r="D62" s="69"/>
      <c r="E62" s="99"/>
      <c r="F62" s="74"/>
      <c r="G62" s="2"/>
      <c r="H62" s="72"/>
      <c r="I62" s="72"/>
      <c r="J62" s="72"/>
      <c r="K62" s="86"/>
      <c r="L62" s="74"/>
      <c r="M62" s="86"/>
      <c r="N62" s="72"/>
      <c r="O62" s="74"/>
      <c r="P62" s="158"/>
      <c r="Q62" s="159"/>
      <c r="R62" s="77"/>
      <c r="S62" s="91"/>
      <c r="T62" s="91"/>
      <c r="U62" s="47"/>
      <c r="V62" s="47"/>
      <c r="W62" s="47"/>
      <c r="X62" s="47"/>
      <c r="Y62" s="47"/>
      <c r="Z62" s="86"/>
      <c r="AA62" s="86"/>
      <c r="AB62" s="126"/>
      <c r="AC62" s="74"/>
      <c r="AD62" s="47"/>
      <c r="AE62" s="47"/>
      <c r="AF62" s="47"/>
      <c r="AG62" s="47"/>
      <c r="AH62" s="47"/>
      <c r="AI62" s="47"/>
      <c r="AJ62" s="47"/>
      <c r="AK62" s="47"/>
      <c r="AL62" s="47"/>
      <c r="AQ62" s="75"/>
      <c r="AR62" s="70"/>
      <c r="AS62" s="90"/>
      <c r="AW62" s="28" t="s">
        <v>606</v>
      </c>
      <c r="AX62" s="28" t="e">
        <f>#REF!+1</f>
        <v>#REF!</v>
      </c>
    </row>
    <row r="63" spans="1:50" x14ac:dyDescent="0.25">
      <c r="A63" s="67"/>
      <c r="B63" s="68"/>
      <c r="C63" s="69"/>
      <c r="D63" s="69"/>
      <c r="E63" s="99"/>
      <c r="F63" s="74"/>
      <c r="G63" s="2"/>
      <c r="H63" s="72"/>
      <c r="I63" s="72"/>
      <c r="J63" s="72"/>
      <c r="K63" s="163"/>
      <c r="L63" s="74"/>
      <c r="M63" s="164"/>
      <c r="N63" s="72"/>
      <c r="O63" s="74"/>
      <c r="P63" s="158"/>
      <c r="Q63" s="159"/>
      <c r="R63" s="165"/>
      <c r="S63" s="91"/>
      <c r="T63" s="91"/>
      <c r="U63" s="47"/>
      <c r="V63" s="47"/>
      <c r="W63" s="47"/>
      <c r="X63" s="47"/>
      <c r="Y63" s="47"/>
      <c r="Z63" s="166"/>
      <c r="AA63" s="166"/>
      <c r="AB63" s="126"/>
      <c r="AC63" s="74"/>
      <c r="AD63" s="47"/>
      <c r="AE63" s="47"/>
      <c r="AF63" s="47"/>
      <c r="AG63" s="47"/>
      <c r="AH63" s="47"/>
      <c r="AI63" s="47"/>
      <c r="AJ63" s="47"/>
      <c r="AK63" s="47"/>
      <c r="AL63" s="47"/>
      <c r="AQ63" s="75"/>
      <c r="AR63" s="167"/>
      <c r="AS63" s="90"/>
      <c r="AW63" s="28" t="s">
        <v>606</v>
      </c>
      <c r="AX63" s="28" t="e">
        <f>#REF!+1</f>
        <v>#REF!</v>
      </c>
    </row>
    <row r="64" spans="1:50" x14ac:dyDescent="0.25">
      <c r="A64" s="67"/>
      <c r="B64" s="68"/>
      <c r="C64" s="69"/>
      <c r="D64" s="69"/>
      <c r="E64" s="168"/>
      <c r="F64" s="71"/>
      <c r="G64" s="104"/>
      <c r="H64" s="104"/>
      <c r="I64" s="72"/>
      <c r="J64" s="72"/>
      <c r="K64" s="102"/>
      <c r="L64" s="74"/>
      <c r="M64" s="103"/>
      <c r="N64" s="104"/>
      <c r="O64" s="105"/>
      <c r="P64" s="104"/>
      <c r="Q64" s="76"/>
      <c r="R64" s="115"/>
      <c r="S64" s="91"/>
      <c r="T64" s="91"/>
      <c r="U64" s="47"/>
      <c r="V64" s="47"/>
      <c r="W64" s="47"/>
      <c r="X64" s="47"/>
      <c r="Y64" s="47"/>
      <c r="Z64" s="169"/>
      <c r="AA64" s="144"/>
      <c r="AB64" s="144"/>
      <c r="AC64" s="117"/>
      <c r="AD64" s="78"/>
      <c r="AE64" s="78"/>
      <c r="AF64" s="78"/>
      <c r="AG64" s="78"/>
      <c r="AH64" s="78"/>
      <c r="AI64" s="78"/>
      <c r="AJ64" s="78"/>
      <c r="AK64" s="78"/>
      <c r="AM64" s="79"/>
      <c r="AN64" s="79"/>
      <c r="AO64" s="107"/>
      <c r="AQ64" s="75"/>
      <c r="AS64" s="90"/>
      <c r="AW64" s="28" t="s">
        <v>606</v>
      </c>
      <c r="AX64" s="28" t="e">
        <f>#REF!+1</f>
        <v>#REF!</v>
      </c>
    </row>
    <row r="65" spans="1:50" x14ac:dyDescent="0.25">
      <c r="A65" s="67"/>
      <c r="B65" s="68"/>
      <c r="C65" s="69"/>
      <c r="D65" s="69"/>
      <c r="E65" s="102"/>
      <c r="F65" s="71"/>
      <c r="G65" s="103"/>
      <c r="H65" s="104"/>
      <c r="I65" s="72"/>
      <c r="J65" s="72"/>
      <c r="K65" s="104"/>
      <c r="L65" s="115"/>
      <c r="M65" s="104"/>
      <c r="N65" s="104"/>
      <c r="O65" s="105"/>
      <c r="P65" s="108"/>
      <c r="Q65" s="108"/>
      <c r="R65" s="115"/>
      <c r="S65" s="91"/>
      <c r="T65" s="91"/>
      <c r="U65" s="47"/>
      <c r="V65" s="47"/>
      <c r="W65" s="47"/>
      <c r="X65" s="47"/>
      <c r="Y65" s="47"/>
      <c r="Z65" s="111"/>
      <c r="AA65" s="84"/>
      <c r="AB65" s="84"/>
      <c r="AC65" s="84"/>
      <c r="AD65" s="78"/>
      <c r="AE65" s="78"/>
      <c r="AF65" s="78"/>
      <c r="AG65" s="78"/>
      <c r="AH65" s="78"/>
      <c r="AI65" s="78"/>
      <c r="AJ65" s="78"/>
      <c r="AK65" s="78"/>
      <c r="AQ65" s="75"/>
      <c r="AS65" s="90"/>
      <c r="AW65" s="28" t="s">
        <v>606</v>
      </c>
      <c r="AX65" s="28" t="e">
        <f>#REF!+1</f>
        <v>#REF!</v>
      </c>
    </row>
    <row r="66" spans="1:50" x14ac:dyDescent="0.25">
      <c r="A66" s="67"/>
      <c r="B66" s="68"/>
      <c r="C66" s="69"/>
      <c r="D66" s="69"/>
      <c r="E66" s="102"/>
      <c r="F66" s="71"/>
      <c r="G66" s="103"/>
      <c r="H66" s="104"/>
      <c r="I66" s="72"/>
      <c r="J66" s="72"/>
      <c r="K66" s="104"/>
      <c r="L66" s="115"/>
      <c r="M66" s="104"/>
      <c r="N66" s="104"/>
      <c r="O66" s="105"/>
      <c r="P66" s="108"/>
      <c r="Q66" s="76"/>
      <c r="R66" s="77"/>
      <c r="S66" s="91"/>
      <c r="T66" s="91"/>
      <c r="U66" s="47"/>
      <c r="V66" s="47"/>
      <c r="W66" s="47"/>
      <c r="X66" s="47"/>
      <c r="Y66" s="47"/>
      <c r="Z66" s="111"/>
      <c r="AA66" s="84"/>
      <c r="AB66" s="84"/>
      <c r="AC66" s="84"/>
      <c r="AD66" s="78"/>
      <c r="AE66" s="78"/>
      <c r="AF66" s="78"/>
      <c r="AG66" s="78"/>
      <c r="AH66" s="78"/>
      <c r="AI66" s="78"/>
      <c r="AJ66" s="78"/>
      <c r="AK66" s="78"/>
      <c r="AQ66" s="75"/>
      <c r="AS66" s="90"/>
      <c r="AW66" s="28" t="s">
        <v>606</v>
      </c>
      <c r="AX66" s="28" t="e">
        <f t="shared" si="4"/>
        <v>#REF!</v>
      </c>
    </row>
    <row r="67" spans="1:50" x14ac:dyDescent="0.25">
      <c r="A67" s="67"/>
      <c r="B67" s="68"/>
      <c r="C67" s="69"/>
      <c r="D67" s="104"/>
      <c r="E67" s="102"/>
      <c r="F67" s="104"/>
      <c r="G67" s="103"/>
      <c r="H67" s="104"/>
      <c r="I67" s="105"/>
      <c r="J67" s="104"/>
      <c r="K67" s="104"/>
      <c r="L67" s="115"/>
      <c r="M67" s="106"/>
      <c r="N67" s="104"/>
      <c r="O67" s="105"/>
      <c r="P67" s="108"/>
      <c r="Q67" s="108"/>
      <c r="R67" s="170"/>
      <c r="S67" s="91"/>
      <c r="T67" s="91"/>
      <c r="U67" s="47"/>
      <c r="V67" s="47"/>
      <c r="W67" s="47"/>
      <c r="X67" s="47"/>
      <c r="Y67" s="171"/>
      <c r="Z67" s="111"/>
      <c r="AA67" s="111"/>
      <c r="AB67" s="111"/>
      <c r="AC67" s="83"/>
      <c r="AD67" s="171"/>
      <c r="AE67" s="171"/>
      <c r="AF67" s="171"/>
      <c r="AG67" s="171"/>
      <c r="AH67" s="171"/>
      <c r="AI67" s="171"/>
      <c r="AJ67" s="171"/>
      <c r="AK67" s="171"/>
      <c r="AM67" s="171"/>
      <c r="AN67" s="171"/>
      <c r="AO67" s="171"/>
      <c r="AQ67" s="75"/>
      <c r="AR67" s="172"/>
      <c r="AS67" s="103"/>
      <c r="AW67" s="28" t="s">
        <v>606</v>
      </c>
      <c r="AX67" s="28" t="e">
        <f t="shared" si="4"/>
        <v>#REF!</v>
      </c>
    </row>
    <row r="68" spans="1:50" x14ac:dyDescent="0.25">
      <c r="A68" s="67"/>
      <c r="B68" s="68"/>
      <c r="C68" s="69"/>
      <c r="D68" s="69"/>
      <c r="E68" s="102"/>
      <c r="F68" s="71"/>
      <c r="G68" s="103"/>
      <c r="H68" s="72"/>
      <c r="I68" s="72"/>
      <c r="J68" s="72"/>
      <c r="K68" s="72"/>
      <c r="L68" s="72"/>
      <c r="M68" s="72"/>
      <c r="N68" s="72"/>
      <c r="O68" s="72"/>
      <c r="P68" s="72"/>
      <c r="Q68" s="72"/>
      <c r="R68" s="72"/>
      <c r="S68" s="72"/>
      <c r="T68" s="72"/>
      <c r="U68" s="47"/>
      <c r="V68" s="47"/>
      <c r="W68" s="47"/>
      <c r="X68" s="47"/>
      <c r="Y68" s="47"/>
      <c r="Z68" s="72"/>
      <c r="AA68" s="70"/>
      <c r="AB68" s="72"/>
      <c r="AC68" s="70"/>
      <c r="AD68" s="83"/>
      <c r="AE68" s="83"/>
      <c r="AF68" s="83"/>
      <c r="AG68" s="83"/>
      <c r="AH68" s="83"/>
      <c r="AI68" s="83"/>
      <c r="AJ68" s="83"/>
      <c r="AK68" s="83"/>
      <c r="AQ68" s="75"/>
      <c r="AS68" s="90"/>
      <c r="AW68" s="28" t="s">
        <v>606</v>
      </c>
      <c r="AX68" s="28" t="e">
        <f t="shared" si="4"/>
        <v>#REF!</v>
      </c>
    </row>
    <row r="69" spans="1:50" x14ac:dyDescent="0.25">
      <c r="A69" s="67"/>
      <c r="C69" s="69"/>
      <c r="D69" s="69"/>
      <c r="E69" s="70"/>
      <c r="F69" s="71"/>
      <c r="G69" s="103"/>
      <c r="H69" s="104"/>
      <c r="I69" s="105"/>
      <c r="J69" s="104"/>
      <c r="K69" s="104"/>
      <c r="L69" s="115"/>
      <c r="M69" s="104"/>
      <c r="N69" s="104"/>
      <c r="O69" s="91"/>
      <c r="P69" s="108"/>
      <c r="Q69" s="74"/>
      <c r="R69" s="93"/>
      <c r="S69" s="104"/>
      <c r="T69" s="104"/>
      <c r="U69" s="110"/>
      <c r="V69" s="110"/>
      <c r="W69" s="110"/>
      <c r="X69" s="47"/>
      <c r="Y69" s="47"/>
      <c r="Z69" s="83"/>
      <c r="AA69" s="47"/>
      <c r="AB69" s="47"/>
      <c r="AC69" s="47"/>
      <c r="AD69" s="47"/>
      <c r="AE69" s="47"/>
      <c r="AF69" s="47"/>
      <c r="AG69" s="47"/>
      <c r="AH69" s="47"/>
      <c r="AI69" s="47"/>
      <c r="AJ69" s="47"/>
      <c r="AK69" s="47"/>
      <c r="AL69" s="122"/>
      <c r="AM69" s="104"/>
      <c r="AN69" s="104"/>
      <c r="AO69" s="104"/>
      <c r="AP69" s="104"/>
      <c r="AQ69" s="102"/>
      <c r="AR69" s="104"/>
      <c r="AS69" s="98"/>
      <c r="AW69" s="28" t="s">
        <v>606</v>
      </c>
      <c r="AX69" s="28" t="e">
        <f t="shared" si="4"/>
        <v>#REF!</v>
      </c>
    </row>
    <row r="70" spans="1:50" x14ac:dyDescent="0.25">
      <c r="A70" s="67"/>
      <c r="C70" s="69"/>
      <c r="D70" s="104"/>
      <c r="E70" s="168"/>
      <c r="F70" s="102"/>
      <c r="G70" s="103"/>
      <c r="H70" s="104"/>
      <c r="I70" s="105"/>
      <c r="J70" s="104"/>
      <c r="K70" s="173"/>
      <c r="L70" s="87"/>
      <c r="M70" s="87"/>
      <c r="N70" s="104"/>
      <c r="O70" s="91"/>
      <c r="P70" s="88"/>
      <c r="Q70" s="87"/>
      <c r="R70" s="72"/>
      <c r="S70" s="169"/>
      <c r="T70" s="169"/>
      <c r="U70" s="174"/>
      <c r="V70" s="174"/>
      <c r="W70" s="174"/>
      <c r="X70" s="47"/>
      <c r="Y70" s="47"/>
      <c r="Z70" s="108"/>
      <c r="AA70" s="175"/>
      <c r="AB70" s="175"/>
      <c r="AC70" s="176"/>
      <c r="AD70" s="107"/>
      <c r="AE70" s="107"/>
      <c r="AF70" s="107"/>
      <c r="AG70" s="107"/>
      <c r="AH70" s="107"/>
      <c r="AI70" s="107"/>
      <c r="AJ70" s="107"/>
      <c r="AK70" s="107"/>
      <c r="AL70" s="104"/>
      <c r="AM70" s="104"/>
      <c r="AN70" s="104"/>
      <c r="AO70" s="104"/>
      <c r="AP70" s="104"/>
      <c r="AQ70" s="102"/>
      <c r="AR70" s="104"/>
      <c r="AS70" s="103"/>
      <c r="AW70" s="28" t="s">
        <v>606</v>
      </c>
      <c r="AX70" s="28" t="e">
        <f t="shared" si="4"/>
        <v>#REF!</v>
      </c>
    </row>
    <row r="71" spans="1:50" x14ac:dyDescent="0.25">
      <c r="A71" s="67"/>
      <c r="C71" s="69"/>
      <c r="D71" s="69"/>
      <c r="E71" s="177"/>
      <c r="F71" s="102"/>
      <c r="G71" s="103"/>
      <c r="H71" s="104"/>
      <c r="I71" s="105"/>
      <c r="J71" s="104"/>
      <c r="K71" s="173"/>
      <c r="L71" s="2"/>
      <c r="M71" s="87"/>
      <c r="N71" s="2"/>
      <c r="O71" s="91"/>
      <c r="P71" s="75"/>
      <c r="Q71" s="2"/>
      <c r="R71" s="2"/>
      <c r="S71" s="2"/>
      <c r="T71" s="2"/>
      <c r="U71" s="174"/>
      <c r="V71" s="174"/>
      <c r="W71" s="174"/>
      <c r="X71" s="174"/>
      <c r="Y71" s="174"/>
      <c r="Z71" s="178"/>
      <c r="AA71" s="175"/>
      <c r="AB71" s="175"/>
      <c r="AC71" s="176"/>
      <c r="AD71" s="107"/>
      <c r="AE71" s="107"/>
      <c r="AF71" s="107"/>
      <c r="AG71" s="107"/>
      <c r="AH71" s="107"/>
      <c r="AI71" s="107"/>
      <c r="AJ71" s="107"/>
      <c r="AK71" s="107"/>
      <c r="AL71" s="177"/>
      <c r="AM71" s="177"/>
      <c r="AN71" s="177"/>
      <c r="AO71" s="177"/>
      <c r="AP71" s="177"/>
      <c r="AQ71" s="102"/>
      <c r="AR71" s="177"/>
      <c r="AS71" s="179"/>
      <c r="AW71" s="28" t="s">
        <v>606</v>
      </c>
      <c r="AX71" s="28" t="e">
        <f t="shared" si="4"/>
        <v>#REF!</v>
      </c>
    </row>
    <row r="72" spans="1:50" x14ac:dyDescent="0.25">
      <c r="A72" s="67"/>
      <c r="C72" s="180"/>
      <c r="D72" s="124"/>
      <c r="E72" s="146"/>
      <c r="F72" s="104"/>
      <c r="G72" s="103"/>
      <c r="H72" s="104"/>
      <c r="I72" s="105"/>
      <c r="J72" s="104"/>
      <c r="K72" s="104"/>
      <c r="L72" s="115"/>
      <c r="M72" s="104"/>
      <c r="N72" s="104"/>
      <c r="O72" s="91"/>
      <c r="P72" s="108"/>
      <c r="Q72" s="108"/>
      <c r="R72" s="116"/>
      <c r="S72" s="2"/>
      <c r="T72" s="2"/>
      <c r="U72" s="174"/>
      <c r="V72" s="174"/>
      <c r="W72" s="174"/>
      <c r="X72" s="174"/>
      <c r="Y72" s="174"/>
      <c r="Z72" s="178"/>
      <c r="AA72" s="174"/>
      <c r="AB72" s="181"/>
      <c r="AC72" s="137"/>
      <c r="AD72" s="174"/>
      <c r="AE72" s="174"/>
      <c r="AF72" s="174"/>
      <c r="AG72" s="174"/>
      <c r="AH72" s="174"/>
      <c r="AI72" s="174"/>
      <c r="AJ72" s="174"/>
      <c r="AK72" s="174"/>
      <c r="AL72" s="174"/>
      <c r="AO72" s="107"/>
      <c r="AP72" s="107"/>
      <c r="AQ72" s="102"/>
      <c r="AR72" s="122"/>
      <c r="AS72" s="179"/>
      <c r="AW72" s="28" t="s">
        <v>606</v>
      </c>
      <c r="AX72" s="28" t="e">
        <f t="shared" si="4"/>
        <v>#REF!</v>
      </c>
    </row>
    <row r="73" spans="1:50" x14ac:dyDescent="0.25">
      <c r="A73" s="67"/>
      <c r="C73" s="69"/>
      <c r="D73" s="69"/>
      <c r="E73" s="102"/>
      <c r="F73" s="71"/>
      <c r="G73" s="103"/>
      <c r="H73" s="104"/>
      <c r="I73" s="105"/>
      <c r="J73" s="104"/>
      <c r="K73" s="104"/>
      <c r="L73" s="115"/>
      <c r="M73" s="106"/>
      <c r="N73" s="104"/>
      <c r="O73" s="107"/>
      <c r="P73" s="91"/>
      <c r="Q73" s="107"/>
      <c r="R73" s="182"/>
      <c r="S73" s="110"/>
      <c r="T73" s="110"/>
      <c r="U73" s="110"/>
      <c r="V73" s="110"/>
      <c r="W73" s="110"/>
      <c r="X73" s="47"/>
      <c r="Y73" s="47"/>
      <c r="Z73" s="111"/>
      <c r="AA73" s="84"/>
      <c r="AB73" s="84"/>
      <c r="AC73" s="47"/>
      <c r="AD73" s="47"/>
      <c r="AE73" s="47"/>
      <c r="AF73" s="47"/>
      <c r="AG73" s="47"/>
      <c r="AH73" s="47"/>
      <c r="AI73" s="47"/>
      <c r="AJ73" s="47"/>
      <c r="AK73" s="83"/>
      <c r="AL73" s="83"/>
      <c r="AM73" s="83"/>
      <c r="AN73" s="83"/>
      <c r="AO73" s="83"/>
      <c r="AP73" s="83"/>
      <c r="AQ73" s="102"/>
      <c r="AR73" s="104"/>
      <c r="AS73" s="98"/>
      <c r="AW73" s="28" t="s">
        <v>606</v>
      </c>
      <c r="AX73" s="28" t="e">
        <f t="shared" si="4"/>
        <v>#REF!</v>
      </c>
    </row>
    <row r="74" spans="1:50" x14ac:dyDescent="0.25">
      <c r="A74" s="183"/>
      <c r="AW74" s="28" t="s">
        <v>606</v>
      </c>
      <c r="AX74" s="28" t="e">
        <f t="shared" si="4"/>
        <v>#REF!</v>
      </c>
    </row>
    <row r="75" spans="1:50" x14ac:dyDescent="0.25">
      <c r="A75" s="183"/>
      <c r="AW75" s="28" t="s">
        <v>606</v>
      </c>
      <c r="AX75" s="28" t="e">
        <f t="shared" si="4"/>
        <v>#REF!</v>
      </c>
    </row>
    <row r="76" spans="1:50" x14ac:dyDescent="0.25">
      <c r="A76" s="183"/>
      <c r="AW76" s="28" t="s">
        <v>606</v>
      </c>
      <c r="AX76" s="28" t="e">
        <f t="shared" si="4"/>
        <v>#REF!</v>
      </c>
    </row>
    <row r="77" spans="1:50" x14ac:dyDescent="0.25">
      <c r="A77" s="183"/>
      <c r="AC77" s="131"/>
      <c r="AD77" s="131"/>
      <c r="AE77" s="185"/>
      <c r="AT77" s="95"/>
      <c r="AW77" s="28" t="s">
        <v>606</v>
      </c>
      <c r="AX77" s="28" t="e">
        <f t="shared" si="4"/>
        <v>#REF!</v>
      </c>
    </row>
    <row r="78" spans="1:50" x14ac:dyDescent="0.25">
      <c r="A78" s="183"/>
      <c r="AC78" s="131"/>
      <c r="AD78" s="131"/>
      <c r="AE78" s="186"/>
      <c r="AT78" s="97"/>
      <c r="AW78" s="27"/>
      <c r="AX78" s="27"/>
    </row>
    <row r="79" spans="1:50" x14ac:dyDescent="0.25">
      <c r="A79" s="183"/>
      <c r="AC79" s="187"/>
      <c r="AD79" s="187"/>
      <c r="AE79" s="187"/>
      <c r="AW79" s="27"/>
      <c r="AX79" s="27"/>
    </row>
    <row r="80" spans="1:50" x14ac:dyDescent="0.25">
      <c r="A80" s="183"/>
      <c r="AC80" s="187"/>
      <c r="AD80" s="187"/>
      <c r="AE80" s="187"/>
      <c r="AW80" s="27"/>
      <c r="AX80" s="27"/>
    </row>
    <row r="81" spans="1:50" x14ac:dyDescent="0.25">
      <c r="A81" s="183"/>
      <c r="AW81" s="27"/>
      <c r="AX81" s="27"/>
    </row>
    <row r="82" spans="1:50" x14ac:dyDescent="0.25">
      <c r="A82" s="183"/>
      <c r="AW82" s="27"/>
      <c r="AX82" s="27"/>
    </row>
    <row r="83" spans="1:50" x14ac:dyDescent="0.25">
      <c r="A83" s="183"/>
      <c r="AW83" s="27"/>
      <c r="AX83" s="27"/>
    </row>
    <row r="84" spans="1:50" x14ac:dyDescent="0.25">
      <c r="A84" s="183"/>
      <c r="AW84" s="27"/>
      <c r="AX84" s="27"/>
    </row>
    <row r="85" spans="1:50" x14ac:dyDescent="0.25">
      <c r="A85" s="183"/>
      <c r="AW85" s="27"/>
      <c r="AX85" s="27"/>
    </row>
    <row r="86" spans="1:50" x14ac:dyDescent="0.25">
      <c r="A86" s="183"/>
      <c r="AW86" s="27"/>
      <c r="AX86" s="27"/>
    </row>
    <row r="87" spans="1:50" x14ac:dyDescent="0.25">
      <c r="A87" s="183"/>
      <c r="AB87" s="188" t="s">
        <v>629</v>
      </c>
      <c r="AC87" s="188"/>
      <c r="AD87" s="188"/>
      <c r="AE87" s="188"/>
      <c r="AF87" s="188"/>
      <c r="AW87" s="27"/>
      <c r="AX87" s="27"/>
    </row>
    <row r="88" spans="1:50" x14ac:dyDescent="0.25">
      <c r="A88" s="183"/>
      <c r="AB88" s="188"/>
      <c r="AC88" s="188"/>
      <c r="AD88" s="188"/>
      <c r="AE88" s="188"/>
      <c r="AF88" s="188"/>
      <c r="AW88" s="27"/>
      <c r="AX88" s="27"/>
    </row>
    <row r="89" spans="1:50" x14ac:dyDescent="0.25">
      <c r="A89" s="183"/>
      <c r="AB89" s="189" t="s">
        <v>630</v>
      </c>
      <c r="AC89" s="190"/>
      <c r="AD89" s="190"/>
      <c r="AE89" s="190"/>
      <c r="AF89" s="191"/>
      <c r="AW89" s="27"/>
      <c r="AX89" s="27"/>
    </row>
    <row r="90" spans="1:50" ht="15.75" thickBot="1" x14ac:dyDescent="0.3">
      <c r="A90" s="183"/>
      <c r="AB90" s="192" t="s">
        <v>631</v>
      </c>
      <c r="AC90" s="193"/>
      <c r="AD90" s="193"/>
      <c r="AE90" s="193"/>
      <c r="AF90" s="194"/>
      <c r="AW90" s="27"/>
      <c r="AX90" s="27"/>
    </row>
    <row r="91" spans="1:50" x14ac:dyDescent="0.25">
      <c r="A91" s="183"/>
      <c r="AW91" s="27"/>
      <c r="AX91" s="27"/>
    </row>
    <row r="92" spans="1:50" x14ac:dyDescent="0.25">
      <c r="A92" s="183"/>
      <c r="AW92" s="27"/>
      <c r="AX92" s="27"/>
    </row>
    <row r="93" spans="1:50" x14ac:dyDescent="0.25">
      <c r="A93" s="183"/>
      <c r="AW93" s="27"/>
      <c r="AX93" s="27"/>
    </row>
    <row r="94" spans="1:50" x14ac:dyDescent="0.25">
      <c r="A94" s="183"/>
      <c r="AW94" s="27"/>
      <c r="AX94" s="27"/>
    </row>
    <row r="95" spans="1:50" x14ac:dyDescent="0.25">
      <c r="A95" s="183"/>
      <c r="AW95" s="27"/>
      <c r="AX95" s="27"/>
    </row>
    <row r="96" spans="1:50" x14ac:dyDescent="0.25">
      <c r="A96" s="183"/>
      <c r="AW96" s="27"/>
      <c r="AX96" s="27"/>
    </row>
    <row r="97" spans="1:50" x14ac:dyDescent="0.25">
      <c r="A97" s="183"/>
      <c r="AW97" s="27"/>
      <c r="AX97" s="27"/>
    </row>
    <row r="98" spans="1:50" x14ac:dyDescent="0.25">
      <c r="A98" s="183"/>
      <c r="AW98" s="27"/>
      <c r="AX98" s="27"/>
    </row>
    <row r="99" spans="1:50" x14ac:dyDescent="0.25">
      <c r="A99" s="183"/>
      <c r="AW99" s="27"/>
      <c r="AX99" s="27"/>
    </row>
    <row r="100" spans="1:50" x14ac:dyDescent="0.25">
      <c r="A100" s="183"/>
      <c r="AW100" s="27"/>
      <c r="AX100" s="27"/>
    </row>
    <row r="101" spans="1:50" x14ac:dyDescent="0.25">
      <c r="A101" s="183"/>
      <c r="AW101" s="27"/>
      <c r="AX101" s="27"/>
    </row>
    <row r="102" spans="1:50" x14ac:dyDescent="0.25">
      <c r="A102" s="183"/>
      <c r="AW102" s="27"/>
      <c r="AX102" s="27"/>
    </row>
    <row r="103" spans="1:50" x14ac:dyDescent="0.25">
      <c r="A103" s="183"/>
      <c r="AW103" s="27"/>
      <c r="AX103" s="27"/>
    </row>
    <row r="104" spans="1:50" x14ac:dyDescent="0.25">
      <c r="A104" s="183"/>
      <c r="AW104" s="27"/>
      <c r="AX104" s="27"/>
    </row>
    <row r="105" spans="1:50" x14ac:dyDescent="0.25">
      <c r="A105" s="183"/>
      <c r="AW105" s="27"/>
      <c r="AX105" s="27"/>
    </row>
    <row r="106" spans="1:50" x14ac:dyDescent="0.25">
      <c r="A106" s="183"/>
      <c r="AW106" s="27"/>
      <c r="AX106" s="27"/>
    </row>
    <row r="107" spans="1:50" x14ac:dyDescent="0.25">
      <c r="A107" s="183"/>
      <c r="AW107" s="27"/>
      <c r="AX107" s="27"/>
    </row>
    <row r="108" spans="1:50" x14ac:dyDescent="0.25">
      <c r="A108" s="183"/>
      <c r="AW108" s="27"/>
      <c r="AX108" s="27"/>
    </row>
    <row r="109" spans="1:50" x14ac:dyDescent="0.25">
      <c r="A109" s="183"/>
      <c r="AW109" s="27"/>
      <c r="AX109" s="27"/>
    </row>
    <row r="110" spans="1:50" x14ac:dyDescent="0.25">
      <c r="A110" s="183"/>
      <c r="AT110" s="99"/>
      <c r="AW110" s="27"/>
      <c r="AX110" s="27"/>
    </row>
    <row r="111" spans="1:50" x14ac:dyDescent="0.25">
      <c r="A111" s="183"/>
      <c r="AW111" s="27"/>
      <c r="AX111" s="27"/>
    </row>
    <row r="112" spans="1:50" x14ac:dyDescent="0.25">
      <c r="A112" s="183"/>
      <c r="AW112" s="27"/>
      <c r="AX112" s="27"/>
    </row>
    <row r="113" spans="1:50" x14ac:dyDescent="0.25">
      <c r="A113" s="183"/>
      <c r="AW113" s="27"/>
      <c r="AX113" s="27"/>
    </row>
    <row r="114" spans="1:50" x14ac:dyDescent="0.25">
      <c r="A114" s="183"/>
      <c r="AW114" s="27"/>
      <c r="AX114" s="27"/>
    </row>
    <row r="115" spans="1:50" x14ac:dyDescent="0.25">
      <c r="A115" s="183"/>
      <c r="AW115" s="27"/>
      <c r="AX115" s="27"/>
    </row>
    <row r="116" spans="1:50" x14ac:dyDescent="0.25">
      <c r="A116" s="183"/>
      <c r="AW116" s="27"/>
      <c r="AX116" s="27"/>
    </row>
    <row r="117" spans="1:50" x14ac:dyDescent="0.25">
      <c r="A117" s="183"/>
      <c r="AW117" s="27"/>
      <c r="AX117" s="27"/>
    </row>
    <row r="118" spans="1:50" x14ac:dyDescent="0.25">
      <c r="A118" s="183"/>
      <c r="AW118" s="27"/>
      <c r="AX118" s="27"/>
    </row>
    <row r="119" spans="1:50" x14ac:dyDescent="0.25">
      <c r="A119" s="183"/>
      <c r="AW119" s="27"/>
      <c r="AX119" s="27"/>
    </row>
    <row r="120" spans="1:50" x14ac:dyDescent="0.25">
      <c r="A120" s="183"/>
      <c r="AW120" s="27"/>
      <c r="AX120" s="27"/>
    </row>
    <row r="121" spans="1:50" x14ac:dyDescent="0.25">
      <c r="A121" s="183"/>
      <c r="AW121" s="27"/>
      <c r="AX121" s="27"/>
    </row>
    <row r="122" spans="1:50" x14ac:dyDescent="0.25">
      <c r="A122" s="183"/>
      <c r="AW122" s="27"/>
      <c r="AX122" s="27"/>
    </row>
    <row r="123" spans="1:50" x14ac:dyDescent="0.25">
      <c r="A123" s="183"/>
      <c r="AW123" s="27"/>
      <c r="AX123" s="27"/>
    </row>
    <row r="124" spans="1:50" x14ac:dyDescent="0.25">
      <c r="A124" s="183"/>
      <c r="AW124" s="27"/>
      <c r="AX124" s="27"/>
    </row>
    <row r="125" spans="1:50" x14ac:dyDescent="0.25">
      <c r="A125" s="183"/>
      <c r="AW125" s="27"/>
      <c r="AX125" s="27"/>
    </row>
    <row r="126" spans="1:50" x14ac:dyDescent="0.25">
      <c r="A126" s="183"/>
      <c r="AW126" s="27"/>
      <c r="AX126" s="27"/>
    </row>
    <row r="127" spans="1:50" x14ac:dyDescent="0.25">
      <c r="A127" s="183"/>
      <c r="AW127" s="27"/>
      <c r="AX127" s="27"/>
    </row>
    <row r="128" spans="1:50" x14ac:dyDescent="0.25">
      <c r="A128" s="183"/>
      <c r="AW128" s="27"/>
      <c r="AX128" s="27"/>
    </row>
    <row r="129" spans="1:50" x14ac:dyDescent="0.25">
      <c r="A129" s="183"/>
      <c r="AW129" s="27"/>
      <c r="AX129" s="27"/>
    </row>
    <row r="130" spans="1:50" x14ac:dyDescent="0.25">
      <c r="A130" s="183"/>
      <c r="AW130" s="27"/>
      <c r="AX130" s="27"/>
    </row>
    <row r="131" spans="1:50" x14ac:dyDescent="0.25">
      <c r="A131" s="183"/>
      <c r="AW131" s="27"/>
      <c r="AX131" s="27"/>
    </row>
    <row r="132" spans="1:50" x14ac:dyDescent="0.25">
      <c r="A132" s="183"/>
      <c r="AW132" s="27"/>
      <c r="AX132" s="27"/>
    </row>
    <row r="133" spans="1:50" x14ac:dyDescent="0.25">
      <c r="A133" s="183"/>
      <c r="AW133" s="27"/>
      <c r="AX133" s="27"/>
    </row>
    <row r="134" spans="1:50" x14ac:dyDescent="0.25">
      <c r="A134" s="183"/>
      <c r="AW134" s="27"/>
      <c r="AX134" s="27"/>
    </row>
    <row r="135" spans="1:50" x14ac:dyDescent="0.25">
      <c r="A135" s="183"/>
      <c r="AW135" s="27"/>
      <c r="AX135" s="27"/>
    </row>
    <row r="136" spans="1:50" x14ac:dyDescent="0.25">
      <c r="A136" s="183"/>
      <c r="AW136" s="27"/>
      <c r="AX136" s="27"/>
    </row>
    <row r="137" spans="1:50" x14ac:dyDescent="0.25">
      <c r="A137" s="183"/>
      <c r="AW137" s="27"/>
      <c r="AX137" s="27"/>
    </row>
    <row r="138" spans="1:50" x14ac:dyDescent="0.25">
      <c r="A138" s="183"/>
      <c r="AW138" s="27"/>
      <c r="AX138" s="27"/>
    </row>
    <row r="139" spans="1:50" x14ac:dyDescent="0.25">
      <c r="A139" s="183"/>
      <c r="AW139" s="27"/>
      <c r="AX139" s="27"/>
    </row>
    <row r="140" spans="1:50" x14ac:dyDescent="0.25">
      <c r="A140" s="183"/>
      <c r="AW140" s="27"/>
      <c r="AX140" s="27"/>
    </row>
    <row r="141" spans="1:50" x14ac:dyDescent="0.25">
      <c r="A141" s="183"/>
      <c r="AW141" s="27"/>
      <c r="AX141" s="27"/>
    </row>
    <row r="142" spans="1:50" x14ac:dyDescent="0.25">
      <c r="A142" s="183"/>
      <c r="AW142" s="27"/>
      <c r="AX142" s="27"/>
    </row>
    <row r="143" spans="1:50" x14ac:dyDescent="0.25">
      <c r="A143" s="183"/>
      <c r="AW143" s="27"/>
      <c r="AX143" s="27"/>
    </row>
    <row r="144" spans="1:50" x14ac:dyDescent="0.25">
      <c r="A144" s="183"/>
      <c r="AW144" s="27"/>
      <c r="AX144" s="27"/>
    </row>
    <row r="145" spans="1:50" x14ac:dyDescent="0.25">
      <c r="A145" s="183"/>
      <c r="AW145" s="27"/>
      <c r="AX145" s="27"/>
    </row>
    <row r="146" spans="1:50" x14ac:dyDescent="0.25">
      <c r="A146" s="183"/>
      <c r="AW146" s="27"/>
      <c r="AX146" s="27"/>
    </row>
    <row r="147" spans="1:50" x14ac:dyDescent="0.25">
      <c r="A147" s="183"/>
      <c r="AW147" s="27"/>
      <c r="AX147" s="27"/>
    </row>
    <row r="148" spans="1:50" x14ac:dyDescent="0.25">
      <c r="A148" s="183"/>
      <c r="AW148" s="27"/>
      <c r="AX148" s="27"/>
    </row>
    <row r="149" spans="1:50" x14ac:dyDescent="0.25">
      <c r="A149" s="183"/>
      <c r="AW149" s="27"/>
      <c r="AX149" s="27"/>
    </row>
    <row r="150" spans="1:50" x14ac:dyDescent="0.25">
      <c r="A150" s="183"/>
      <c r="AW150" s="27"/>
      <c r="AX150" s="27"/>
    </row>
    <row r="151" spans="1:50" x14ac:dyDescent="0.25">
      <c r="A151" s="183"/>
      <c r="AW151" s="27"/>
      <c r="AX151" s="27"/>
    </row>
    <row r="152" spans="1:50" x14ac:dyDescent="0.25">
      <c r="A152" s="183"/>
      <c r="AW152" s="27"/>
      <c r="AX152" s="27"/>
    </row>
    <row r="153" spans="1:50" x14ac:dyDescent="0.25">
      <c r="A153" s="183"/>
      <c r="AW153" s="27"/>
      <c r="AX153" s="27"/>
    </row>
    <row r="154" spans="1:50" x14ac:dyDescent="0.25">
      <c r="A154" s="183"/>
      <c r="AW154" s="27"/>
      <c r="AX154" s="27"/>
    </row>
    <row r="155" spans="1:50" x14ac:dyDescent="0.25">
      <c r="A155" s="183"/>
      <c r="AW155" s="27"/>
      <c r="AX155" s="27"/>
    </row>
    <row r="156" spans="1:50" x14ac:dyDescent="0.25">
      <c r="A156" s="183"/>
      <c r="AW156" s="27"/>
      <c r="AX156" s="27"/>
    </row>
    <row r="157" spans="1:50" x14ac:dyDescent="0.25">
      <c r="A157" s="183"/>
      <c r="AW157" s="27"/>
      <c r="AX157" s="27"/>
    </row>
    <row r="158" spans="1:50" x14ac:dyDescent="0.25">
      <c r="A158" s="183"/>
      <c r="AW158" s="27"/>
      <c r="AX158" s="27"/>
    </row>
    <row r="159" spans="1:50" x14ac:dyDescent="0.25">
      <c r="A159" s="183"/>
      <c r="AW159" s="27"/>
      <c r="AX159" s="27"/>
    </row>
    <row r="160" spans="1:50" x14ac:dyDescent="0.25">
      <c r="A160" s="183"/>
      <c r="AW160" s="27"/>
      <c r="AX160" s="27"/>
    </row>
    <row r="161" spans="1:50" x14ac:dyDescent="0.25">
      <c r="A161" s="183"/>
      <c r="AW161" s="27"/>
      <c r="AX161" s="27"/>
    </row>
    <row r="162" spans="1:50" x14ac:dyDescent="0.25">
      <c r="A162" s="183"/>
      <c r="AW162" s="27"/>
      <c r="AX162" s="27"/>
    </row>
    <row r="163" spans="1:50" x14ac:dyDescent="0.25">
      <c r="A163" s="183"/>
      <c r="AW163" s="27"/>
      <c r="AX163" s="27"/>
    </row>
    <row r="164" spans="1:50" x14ac:dyDescent="0.25">
      <c r="A164" s="183"/>
      <c r="AW164" s="27"/>
      <c r="AX164" s="27"/>
    </row>
    <row r="165" spans="1:50" x14ac:dyDescent="0.25">
      <c r="A165" s="183"/>
      <c r="AW165" s="27"/>
      <c r="AX165" s="27"/>
    </row>
    <row r="166" spans="1:50" x14ac:dyDescent="0.25">
      <c r="A166" s="183"/>
      <c r="AW166" s="27"/>
      <c r="AX166" s="27"/>
    </row>
    <row r="167" spans="1:50" x14ac:dyDescent="0.25">
      <c r="A167" s="183"/>
      <c r="AW167" s="27"/>
      <c r="AX167" s="27"/>
    </row>
    <row r="168" spans="1:50" x14ac:dyDescent="0.25">
      <c r="A168" s="183"/>
      <c r="AW168" s="27"/>
      <c r="AX168" s="27"/>
    </row>
    <row r="169" spans="1:50" x14ac:dyDescent="0.25">
      <c r="A169" s="183"/>
      <c r="AW169" s="27"/>
      <c r="AX169" s="27"/>
    </row>
    <row r="170" spans="1:50" x14ac:dyDescent="0.25">
      <c r="A170" s="183"/>
      <c r="AW170" s="27"/>
      <c r="AX170" s="27"/>
    </row>
    <row r="171" spans="1:50" x14ac:dyDescent="0.25">
      <c r="A171" s="183"/>
      <c r="AW171" s="27"/>
      <c r="AX171" s="27"/>
    </row>
    <row r="172" spans="1:50" x14ac:dyDescent="0.25">
      <c r="A172" s="183"/>
      <c r="AW172" s="27"/>
      <c r="AX172" s="27"/>
    </row>
    <row r="173" spans="1:50" x14ac:dyDescent="0.25">
      <c r="A173" s="183"/>
      <c r="AW173" s="27"/>
      <c r="AX173" s="27"/>
    </row>
    <row r="174" spans="1:50" x14ac:dyDescent="0.25">
      <c r="A174" s="183"/>
      <c r="AW174" s="27"/>
      <c r="AX174" s="27"/>
    </row>
    <row r="175" spans="1:50" x14ac:dyDescent="0.25">
      <c r="A175" s="183"/>
      <c r="AW175" s="27"/>
      <c r="AX175" s="27"/>
    </row>
    <row r="176" spans="1:50" x14ac:dyDescent="0.25">
      <c r="A176" s="183"/>
      <c r="AW176" s="27"/>
      <c r="AX176" s="27"/>
    </row>
    <row r="177" spans="1:50" x14ac:dyDescent="0.25">
      <c r="A177" s="183"/>
      <c r="AW177" s="27"/>
      <c r="AX177" s="27"/>
    </row>
    <row r="178" spans="1:50" x14ac:dyDescent="0.25">
      <c r="A178" s="183"/>
      <c r="AW178" s="27"/>
      <c r="AX178" s="27"/>
    </row>
    <row r="179" spans="1:50" x14ac:dyDescent="0.25">
      <c r="A179" s="183"/>
      <c r="AW179" s="27"/>
      <c r="AX179" s="27"/>
    </row>
    <row r="180" spans="1:50" x14ac:dyDescent="0.25">
      <c r="A180" s="183"/>
      <c r="AW180" s="27"/>
      <c r="AX180" s="27"/>
    </row>
    <row r="181" spans="1:50" x14ac:dyDescent="0.25">
      <c r="A181" s="183"/>
      <c r="AW181" s="27"/>
      <c r="AX181" s="27"/>
    </row>
    <row r="182" spans="1:50" x14ac:dyDescent="0.25">
      <c r="A182" s="183"/>
      <c r="AW182" s="27"/>
      <c r="AX182" s="27"/>
    </row>
    <row r="183" spans="1:50" x14ac:dyDescent="0.25">
      <c r="A183" s="183"/>
      <c r="AW183" s="27"/>
      <c r="AX183" s="27"/>
    </row>
    <row r="184" spans="1:50" x14ac:dyDescent="0.25">
      <c r="A184" s="183"/>
      <c r="AW184" s="27"/>
      <c r="AX184" s="27"/>
    </row>
    <row r="185" spans="1:50" x14ac:dyDescent="0.25">
      <c r="A185" s="183"/>
      <c r="AW185" s="27"/>
      <c r="AX185" s="27"/>
    </row>
    <row r="186" spans="1:50" x14ac:dyDescent="0.25">
      <c r="A186" s="183"/>
      <c r="AW186" s="27"/>
      <c r="AX186" s="27"/>
    </row>
    <row r="187" spans="1:50" x14ac:dyDescent="0.25">
      <c r="A187" s="183"/>
      <c r="AW187" s="27"/>
      <c r="AX187" s="27"/>
    </row>
    <row r="188" spans="1:50" x14ac:dyDescent="0.25">
      <c r="A188" s="183"/>
      <c r="AW188" s="27"/>
      <c r="AX188" s="27"/>
    </row>
    <row r="189" spans="1:50" x14ac:dyDescent="0.25">
      <c r="A189" s="183"/>
      <c r="AW189" s="27"/>
      <c r="AX189" s="27"/>
    </row>
    <row r="190" spans="1:50" x14ac:dyDescent="0.25">
      <c r="A190" s="183"/>
      <c r="AW190" s="27"/>
      <c r="AX190" s="27"/>
    </row>
    <row r="191" spans="1:50" x14ac:dyDescent="0.25">
      <c r="A191" s="183"/>
      <c r="AW191" s="27"/>
      <c r="AX191" s="27"/>
    </row>
    <row r="192" spans="1:50" x14ac:dyDescent="0.25">
      <c r="A192" s="183"/>
      <c r="AW192" s="27"/>
      <c r="AX192" s="27"/>
    </row>
    <row r="193" spans="1:50" x14ac:dyDescent="0.25">
      <c r="A193" s="183"/>
      <c r="AW193" s="27"/>
      <c r="AX193" s="27"/>
    </row>
    <row r="194" spans="1:50" x14ac:dyDescent="0.25">
      <c r="A194" s="183"/>
      <c r="AW194" s="27"/>
      <c r="AX194" s="27"/>
    </row>
    <row r="195" spans="1:50" x14ac:dyDescent="0.25">
      <c r="A195" s="183"/>
      <c r="AW195" s="27"/>
      <c r="AX195" s="27"/>
    </row>
    <row r="196" spans="1:50" x14ac:dyDescent="0.25">
      <c r="A196" s="183"/>
      <c r="AW196" s="27"/>
      <c r="AX196" s="27"/>
    </row>
    <row r="197" spans="1:50" x14ac:dyDescent="0.25">
      <c r="A197" s="183"/>
      <c r="AW197" s="27"/>
      <c r="AX197" s="27"/>
    </row>
    <row r="198" spans="1:50" x14ac:dyDescent="0.25">
      <c r="A198" s="183"/>
      <c r="AW198" s="27"/>
      <c r="AX198" s="27"/>
    </row>
    <row r="199" spans="1:50" x14ac:dyDescent="0.25">
      <c r="A199" s="183"/>
      <c r="AW199" s="27"/>
      <c r="AX199" s="27"/>
    </row>
    <row r="200" spans="1:50" x14ac:dyDescent="0.25">
      <c r="A200" s="183"/>
      <c r="AW200" s="27"/>
      <c r="AX200" s="27"/>
    </row>
    <row r="201" spans="1:50" x14ac:dyDescent="0.25">
      <c r="A201" s="183"/>
      <c r="AW201" s="27"/>
      <c r="AX201" s="27"/>
    </row>
    <row r="202" spans="1:50" x14ac:dyDescent="0.25">
      <c r="A202" s="183"/>
      <c r="AW202" s="27"/>
      <c r="AX202" s="27"/>
    </row>
    <row r="203" spans="1:50" x14ac:dyDescent="0.25">
      <c r="A203" s="183"/>
      <c r="AW203" s="27"/>
      <c r="AX203" s="27"/>
    </row>
    <row r="204" spans="1:50" x14ac:dyDescent="0.25">
      <c r="A204" s="183"/>
      <c r="AW204" s="27"/>
      <c r="AX204" s="27"/>
    </row>
    <row r="205" spans="1:50" x14ac:dyDescent="0.25">
      <c r="A205" s="183"/>
      <c r="AW205" s="27"/>
      <c r="AX205" s="27"/>
    </row>
    <row r="206" spans="1:50" x14ac:dyDescent="0.25">
      <c r="A206" s="183"/>
      <c r="AW206" s="27"/>
      <c r="AX206" s="27"/>
    </row>
    <row r="207" spans="1:50" x14ac:dyDescent="0.25">
      <c r="A207" s="183"/>
      <c r="AW207" s="27"/>
      <c r="AX207" s="27"/>
    </row>
    <row r="208" spans="1:50" x14ac:dyDescent="0.25">
      <c r="A208" s="183"/>
      <c r="AW208" s="27"/>
      <c r="AX208" s="27"/>
    </row>
    <row r="209" spans="1:50" x14ac:dyDescent="0.25">
      <c r="A209" s="183"/>
      <c r="AW209" s="27"/>
      <c r="AX209" s="27"/>
    </row>
    <row r="210" spans="1:50" x14ac:dyDescent="0.25">
      <c r="A210" s="183"/>
      <c r="AW210" s="27"/>
      <c r="AX210" s="27"/>
    </row>
    <row r="211" spans="1:50" x14ac:dyDescent="0.25">
      <c r="A211" s="183"/>
      <c r="AW211" s="27"/>
      <c r="AX211" s="27"/>
    </row>
    <row r="212" spans="1:50" x14ac:dyDescent="0.25">
      <c r="A212" s="183"/>
      <c r="AW212" s="27"/>
      <c r="AX212" s="27"/>
    </row>
    <row r="213" spans="1:50" x14ac:dyDescent="0.25">
      <c r="A213" s="183"/>
      <c r="AW213" s="27"/>
      <c r="AX213" s="27"/>
    </row>
    <row r="214" spans="1:50" x14ac:dyDescent="0.25">
      <c r="A214" s="183"/>
      <c r="AW214" s="27"/>
      <c r="AX214" s="27"/>
    </row>
    <row r="215" spans="1:50" x14ac:dyDescent="0.25">
      <c r="A215" s="183"/>
      <c r="AW215" s="27"/>
      <c r="AX215" s="27"/>
    </row>
    <row r="216" spans="1:50" x14ac:dyDescent="0.25">
      <c r="A216" s="183"/>
      <c r="AW216" s="27"/>
      <c r="AX216" s="27"/>
    </row>
    <row r="217" spans="1:50" x14ac:dyDescent="0.25">
      <c r="A217" s="183"/>
      <c r="AW217" s="27"/>
      <c r="AX217" s="27"/>
    </row>
    <row r="218" spans="1:50" x14ac:dyDescent="0.25">
      <c r="A218" s="183"/>
      <c r="AW218" s="27"/>
      <c r="AX218" s="27"/>
    </row>
    <row r="219" spans="1:50" x14ac:dyDescent="0.25">
      <c r="A219" s="183"/>
      <c r="AW219" s="27"/>
      <c r="AX219" s="27"/>
    </row>
    <row r="220" spans="1:50" x14ac:dyDescent="0.25">
      <c r="A220" s="183"/>
      <c r="AW220" s="27"/>
      <c r="AX220" s="27"/>
    </row>
    <row r="221" spans="1:50" x14ac:dyDescent="0.25">
      <c r="A221" s="183"/>
      <c r="AW221" s="27"/>
      <c r="AX221" s="27"/>
    </row>
    <row r="222" spans="1:50" x14ac:dyDescent="0.25">
      <c r="A222" s="183"/>
      <c r="AW222" s="27"/>
      <c r="AX222" s="27"/>
    </row>
    <row r="223" spans="1:50" x14ac:dyDescent="0.25">
      <c r="A223" s="183"/>
      <c r="AW223" s="27"/>
      <c r="AX223" s="27"/>
    </row>
    <row r="224" spans="1:50" x14ac:dyDescent="0.25">
      <c r="A224" s="183"/>
      <c r="AW224" s="27"/>
      <c r="AX224" s="27"/>
    </row>
    <row r="225" spans="1:50" x14ac:dyDescent="0.25">
      <c r="A225" s="183"/>
      <c r="AW225" s="27"/>
      <c r="AX225" s="27"/>
    </row>
    <row r="226" spans="1:50" x14ac:dyDescent="0.25">
      <c r="A226" s="183"/>
      <c r="AW226" s="27"/>
      <c r="AX226" s="27"/>
    </row>
    <row r="227" spans="1:50" x14ac:dyDescent="0.25">
      <c r="A227" s="183"/>
      <c r="AW227" s="27"/>
      <c r="AX227" s="27"/>
    </row>
    <row r="228" spans="1:50" x14ac:dyDescent="0.25">
      <c r="A228" s="183"/>
      <c r="AW228" s="27"/>
      <c r="AX228" s="27"/>
    </row>
    <row r="229" spans="1:50" x14ac:dyDescent="0.25">
      <c r="A229" s="183"/>
      <c r="AW229" s="27"/>
      <c r="AX229" s="27"/>
    </row>
    <row r="230" spans="1:50" x14ac:dyDescent="0.25">
      <c r="A230" s="183"/>
      <c r="AW230" s="27"/>
      <c r="AX230" s="27"/>
    </row>
    <row r="231" spans="1:50" x14ac:dyDescent="0.25">
      <c r="A231" s="183"/>
      <c r="AW231" s="27"/>
      <c r="AX231" s="27"/>
    </row>
    <row r="232" spans="1:50" x14ac:dyDescent="0.25">
      <c r="A232" s="183"/>
      <c r="AW232" s="27"/>
      <c r="AX232" s="27"/>
    </row>
    <row r="233" spans="1:50" x14ac:dyDescent="0.25">
      <c r="A233" s="183"/>
      <c r="AW233" s="27"/>
      <c r="AX233" s="27"/>
    </row>
    <row r="234" spans="1:50" x14ac:dyDescent="0.25">
      <c r="A234" s="183"/>
      <c r="AW234" s="27"/>
      <c r="AX234" s="27"/>
    </row>
    <row r="235" spans="1:50" x14ac:dyDescent="0.25">
      <c r="A235" s="183"/>
    </row>
    <row r="236" spans="1:50" x14ac:dyDescent="0.25">
      <c r="A236" s="183"/>
    </row>
    <row r="237" spans="1:50" x14ac:dyDescent="0.25">
      <c r="A237" s="183"/>
    </row>
    <row r="238" spans="1:50" x14ac:dyDescent="0.25">
      <c r="A238" s="183"/>
    </row>
    <row r="239" spans="1:50" x14ac:dyDescent="0.25">
      <c r="A239" s="183"/>
    </row>
    <row r="240" spans="1:50" x14ac:dyDescent="0.25">
      <c r="A240" s="183"/>
    </row>
    <row r="241" spans="1:1" x14ac:dyDescent="0.25">
      <c r="A241" s="183"/>
    </row>
    <row r="242" spans="1:1" x14ac:dyDescent="0.25">
      <c r="A242" s="183"/>
    </row>
    <row r="243" spans="1:1" x14ac:dyDescent="0.25">
      <c r="A243" s="183"/>
    </row>
    <row r="244" spans="1:1" x14ac:dyDescent="0.25">
      <c r="A244" s="183"/>
    </row>
    <row r="245" spans="1:1" x14ac:dyDescent="0.25">
      <c r="A245" s="183"/>
    </row>
    <row r="246" spans="1:1" x14ac:dyDescent="0.25">
      <c r="A246" s="183"/>
    </row>
    <row r="247" spans="1:1" x14ac:dyDescent="0.25">
      <c r="A247" s="183"/>
    </row>
    <row r="248" spans="1:1" x14ac:dyDescent="0.25">
      <c r="A248" s="183"/>
    </row>
    <row r="249" spans="1:1" x14ac:dyDescent="0.25">
      <c r="A249" s="183"/>
    </row>
    <row r="250" spans="1:1" x14ac:dyDescent="0.25">
      <c r="A250" s="183"/>
    </row>
    <row r="251" spans="1:1" x14ac:dyDescent="0.25">
      <c r="A251" s="183"/>
    </row>
    <row r="252" spans="1:1" x14ac:dyDescent="0.25">
      <c r="A252" s="183"/>
    </row>
    <row r="253" spans="1:1" x14ac:dyDescent="0.25">
      <c r="A253" s="183"/>
    </row>
    <row r="254" spans="1:1" x14ac:dyDescent="0.25">
      <c r="A254" s="183"/>
    </row>
    <row r="255" spans="1:1" x14ac:dyDescent="0.25">
      <c r="A255" s="183"/>
    </row>
    <row r="256" spans="1:1" x14ac:dyDescent="0.25">
      <c r="A256" s="183"/>
    </row>
    <row r="257" spans="1:1" x14ac:dyDescent="0.25">
      <c r="A257" s="183"/>
    </row>
    <row r="258" spans="1:1" x14ac:dyDescent="0.25">
      <c r="A258" s="183"/>
    </row>
    <row r="259" spans="1:1" x14ac:dyDescent="0.25">
      <c r="A259" s="183"/>
    </row>
    <row r="260" spans="1:1" x14ac:dyDescent="0.25">
      <c r="A260" s="183"/>
    </row>
    <row r="261" spans="1:1" x14ac:dyDescent="0.25">
      <c r="A261" s="183"/>
    </row>
    <row r="262" spans="1:1" x14ac:dyDescent="0.25">
      <c r="A262" s="183"/>
    </row>
    <row r="263" spans="1:1" x14ac:dyDescent="0.25">
      <c r="A263" s="183"/>
    </row>
    <row r="264" spans="1:1" x14ac:dyDescent="0.25">
      <c r="A264" s="183"/>
    </row>
    <row r="265" spans="1:1" x14ac:dyDescent="0.25">
      <c r="A265" s="183"/>
    </row>
    <row r="266" spans="1:1" x14ac:dyDescent="0.25">
      <c r="A266" s="183"/>
    </row>
    <row r="267" spans="1:1" x14ac:dyDescent="0.25">
      <c r="A267" s="183"/>
    </row>
    <row r="268" spans="1:1" x14ac:dyDescent="0.25">
      <c r="A268" s="183"/>
    </row>
    <row r="269" spans="1:1" x14ac:dyDescent="0.25">
      <c r="A269" s="183"/>
    </row>
    <row r="270" spans="1:1" x14ac:dyDescent="0.25">
      <c r="A270" s="183"/>
    </row>
    <row r="271" spans="1:1" x14ac:dyDescent="0.25">
      <c r="A271" s="183"/>
    </row>
    <row r="272" spans="1:1" x14ac:dyDescent="0.25">
      <c r="A272" s="183"/>
    </row>
    <row r="273" spans="1:1" x14ac:dyDescent="0.25">
      <c r="A273" s="183"/>
    </row>
    <row r="274" spans="1:1" x14ac:dyDescent="0.25">
      <c r="A274" s="183"/>
    </row>
    <row r="275" spans="1:1" x14ac:dyDescent="0.25">
      <c r="A275" s="183"/>
    </row>
    <row r="276" spans="1:1" x14ac:dyDescent="0.25">
      <c r="A276" s="183"/>
    </row>
    <row r="277" spans="1:1" x14ac:dyDescent="0.25">
      <c r="A277" s="183"/>
    </row>
    <row r="278" spans="1:1" x14ac:dyDescent="0.25">
      <c r="A278" s="183"/>
    </row>
    <row r="279" spans="1:1" x14ac:dyDescent="0.25">
      <c r="A279" s="183"/>
    </row>
    <row r="280" spans="1:1" x14ac:dyDescent="0.25">
      <c r="A280" s="183"/>
    </row>
    <row r="281" spans="1:1" x14ac:dyDescent="0.25">
      <c r="A281" s="183"/>
    </row>
    <row r="282" spans="1:1" x14ac:dyDescent="0.25">
      <c r="A282" s="183"/>
    </row>
    <row r="283" spans="1:1" x14ac:dyDescent="0.25">
      <c r="A283" s="183"/>
    </row>
    <row r="284" spans="1:1" x14ac:dyDescent="0.25">
      <c r="A284" s="183"/>
    </row>
    <row r="285" spans="1:1" x14ac:dyDescent="0.25">
      <c r="A285" s="183"/>
    </row>
    <row r="286" spans="1:1" x14ac:dyDescent="0.25">
      <c r="A286" s="183"/>
    </row>
    <row r="287" spans="1:1" x14ac:dyDescent="0.25">
      <c r="A287" s="183"/>
    </row>
    <row r="288" spans="1:1" x14ac:dyDescent="0.25">
      <c r="A288" s="183"/>
    </row>
    <row r="289" spans="1:1" x14ac:dyDescent="0.25">
      <c r="A289" s="183"/>
    </row>
    <row r="290" spans="1:1" x14ac:dyDescent="0.25">
      <c r="A290" s="183"/>
    </row>
    <row r="291" spans="1:1" x14ac:dyDescent="0.25">
      <c r="A291" s="183"/>
    </row>
    <row r="292" spans="1:1" x14ac:dyDescent="0.25">
      <c r="A292" s="183"/>
    </row>
    <row r="293" spans="1:1" x14ac:dyDescent="0.25">
      <c r="A293" s="183"/>
    </row>
    <row r="294" spans="1:1" x14ac:dyDescent="0.25">
      <c r="A294" s="183"/>
    </row>
    <row r="295" spans="1:1" x14ac:dyDescent="0.25">
      <c r="A295" s="183"/>
    </row>
    <row r="296" spans="1:1" x14ac:dyDescent="0.25">
      <c r="A296" s="183"/>
    </row>
    <row r="297" spans="1:1" x14ac:dyDescent="0.25">
      <c r="A297" s="183"/>
    </row>
    <row r="298" spans="1:1" x14ac:dyDescent="0.25">
      <c r="A298" s="183"/>
    </row>
    <row r="299" spans="1:1" x14ac:dyDescent="0.25">
      <c r="A299" s="183"/>
    </row>
    <row r="300" spans="1:1" x14ac:dyDescent="0.25">
      <c r="A300" s="183"/>
    </row>
    <row r="301" spans="1:1" x14ac:dyDescent="0.25">
      <c r="A301" s="183"/>
    </row>
    <row r="302" spans="1:1" x14ac:dyDescent="0.25">
      <c r="A302" s="183"/>
    </row>
    <row r="303" spans="1:1" x14ac:dyDescent="0.25">
      <c r="A303" s="183"/>
    </row>
    <row r="304" spans="1:1" x14ac:dyDescent="0.25">
      <c r="A304" s="183"/>
    </row>
    <row r="305" spans="1:1" x14ac:dyDescent="0.25">
      <c r="A305" s="183"/>
    </row>
    <row r="306" spans="1:1" x14ac:dyDescent="0.25">
      <c r="A306" s="183"/>
    </row>
    <row r="307" spans="1:1" x14ac:dyDescent="0.25">
      <c r="A307" s="183"/>
    </row>
    <row r="308" spans="1:1" x14ac:dyDescent="0.25">
      <c r="A308" s="183"/>
    </row>
    <row r="309" spans="1:1" x14ac:dyDescent="0.25">
      <c r="A309" s="183"/>
    </row>
    <row r="310" spans="1:1" x14ac:dyDescent="0.25">
      <c r="A310" s="183"/>
    </row>
    <row r="311" spans="1:1" x14ac:dyDescent="0.25">
      <c r="A311" s="183"/>
    </row>
    <row r="312" spans="1:1" x14ac:dyDescent="0.25">
      <c r="A312" s="183"/>
    </row>
    <row r="313" spans="1:1" x14ac:dyDescent="0.25">
      <c r="A313" s="183"/>
    </row>
    <row r="314" spans="1:1" x14ac:dyDescent="0.25">
      <c r="A314" s="183"/>
    </row>
    <row r="315" spans="1:1" x14ac:dyDescent="0.25">
      <c r="A315" s="183"/>
    </row>
    <row r="316" spans="1:1" x14ac:dyDescent="0.25">
      <c r="A316" s="183"/>
    </row>
    <row r="317" spans="1:1" x14ac:dyDescent="0.25">
      <c r="A317" s="183"/>
    </row>
    <row r="318" spans="1:1" x14ac:dyDescent="0.25">
      <c r="A318" s="183"/>
    </row>
    <row r="319" spans="1:1" x14ac:dyDescent="0.25">
      <c r="A319" s="183"/>
    </row>
    <row r="320" spans="1:1" x14ac:dyDescent="0.25">
      <c r="A320" s="183"/>
    </row>
    <row r="321" spans="1:1" x14ac:dyDescent="0.25">
      <c r="A321" s="183"/>
    </row>
    <row r="322" spans="1:1" x14ac:dyDescent="0.25">
      <c r="A322" s="183"/>
    </row>
    <row r="323" spans="1:1" x14ac:dyDescent="0.25">
      <c r="A323" s="183"/>
    </row>
    <row r="324" spans="1:1" x14ac:dyDescent="0.25">
      <c r="A324" s="183"/>
    </row>
    <row r="325" spans="1:1" x14ac:dyDescent="0.25">
      <c r="A325" s="183"/>
    </row>
    <row r="326" spans="1:1" x14ac:dyDescent="0.25">
      <c r="A326" s="183"/>
    </row>
    <row r="327" spans="1:1" x14ac:dyDescent="0.25">
      <c r="A327" s="183"/>
    </row>
    <row r="328" spans="1:1" x14ac:dyDescent="0.25">
      <c r="A328" s="183"/>
    </row>
    <row r="329" spans="1:1" x14ac:dyDescent="0.25">
      <c r="A329" s="183"/>
    </row>
    <row r="330" spans="1:1" x14ac:dyDescent="0.25">
      <c r="A330" s="183"/>
    </row>
    <row r="331" spans="1:1" x14ac:dyDescent="0.25">
      <c r="A331" s="183"/>
    </row>
    <row r="332" spans="1:1" x14ac:dyDescent="0.25">
      <c r="A332" s="183"/>
    </row>
    <row r="333" spans="1:1" x14ac:dyDescent="0.25">
      <c r="A333" s="183"/>
    </row>
    <row r="334" spans="1:1" x14ac:dyDescent="0.25">
      <c r="A334" s="183"/>
    </row>
    <row r="335" spans="1:1" x14ac:dyDescent="0.25">
      <c r="A335" s="183"/>
    </row>
    <row r="336" spans="1:1" x14ac:dyDescent="0.25">
      <c r="A336" s="183"/>
    </row>
    <row r="337" spans="1:1" x14ac:dyDescent="0.25">
      <c r="A337" s="183"/>
    </row>
    <row r="338" spans="1:1" x14ac:dyDescent="0.25">
      <c r="A338" s="183"/>
    </row>
    <row r="339" spans="1:1" x14ac:dyDescent="0.25">
      <c r="A339" s="183"/>
    </row>
    <row r="340" spans="1:1" x14ac:dyDescent="0.25">
      <c r="A340" s="183"/>
    </row>
    <row r="341" spans="1:1" x14ac:dyDescent="0.25">
      <c r="A341" s="183"/>
    </row>
    <row r="342" spans="1:1" x14ac:dyDescent="0.25">
      <c r="A342" s="183"/>
    </row>
    <row r="343" spans="1:1" x14ac:dyDescent="0.25">
      <c r="A343" s="183"/>
    </row>
    <row r="344" spans="1:1" x14ac:dyDescent="0.25">
      <c r="A344" s="183"/>
    </row>
    <row r="345" spans="1:1" x14ac:dyDescent="0.25">
      <c r="A345" s="183"/>
    </row>
    <row r="346" spans="1:1" x14ac:dyDescent="0.25">
      <c r="A346" s="183"/>
    </row>
    <row r="347" spans="1:1" x14ac:dyDescent="0.25">
      <c r="A347" s="183"/>
    </row>
    <row r="348" spans="1:1" x14ac:dyDescent="0.25">
      <c r="A348" s="183"/>
    </row>
    <row r="349" spans="1:1" x14ac:dyDescent="0.25">
      <c r="A349" s="183"/>
    </row>
    <row r="350" spans="1:1" x14ac:dyDescent="0.25">
      <c r="A350" s="183"/>
    </row>
    <row r="351" spans="1:1" x14ac:dyDescent="0.25">
      <c r="A351" s="183"/>
    </row>
    <row r="352" spans="1:1" x14ac:dyDescent="0.25">
      <c r="A352" s="183"/>
    </row>
    <row r="353" spans="1:1" x14ac:dyDescent="0.25">
      <c r="A353" s="183"/>
    </row>
    <row r="354" spans="1:1" x14ac:dyDescent="0.25">
      <c r="A354" s="183"/>
    </row>
    <row r="355" spans="1:1" x14ac:dyDescent="0.25">
      <c r="A355" s="183"/>
    </row>
    <row r="356" spans="1:1" x14ac:dyDescent="0.25">
      <c r="A356" s="183"/>
    </row>
    <row r="357" spans="1:1" x14ac:dyDescent="0.25">
      <c r="A357" s="183"/>
    </row>
    <row r="358" spans="1:1" x14ac:dyDescent="0.25">
      <c r="A358" s="183"/>
    </row>
    <row r="359" spans="1:1" x14ac:dyDescent="0.25">
      <c r="A359" s="183"/>
    </row>
    <row r="360" spans="1:1" x14ac:dyDescent="0.25">
      <c r="A360" s="183"/>
    </row>
    <row r="361" spans="1:1" x14ac:dyDescent="0.25">
      <c r="A361" s="183"/>
    </row>
    <row r="362" spans="1:1" x14ac:dyDescent="0.25">
      <c r="A362" s="183"/>
    </row>
    <row r="363" spans="1:1" x14ac:dyDescent="0.25">
      <c r="A363" s="183"/>
    </row>
    <row r="364" spans="1:1" x14ac:dyDescent="0.25">
      <c r="A364" s="183"/>
    </row>
    <row r="365" spans="1:1" x14ac:dyDescent="0.25">
      <c r="A365" s="183"/>
    </row>
    <row r="366" spans="1:1" x14ac:dyDescent="0.25">
      <c r="A366" s="183"/>
    </row>
    <row r="367" spans="1:1" x14ac:dyDescent="0.25">
      <c r="A367" s="183"/>
    </row>
    <row r="368" spans="1:1" x14ac:dyDescent="0.25">
      <c r="A368" s="183"/>
    </row>
    <row r="369" spans="1:1" x14ac:dyDescent="0.25">
      <c r="A369" s="183"/>
    </row>
    <row r="370" spans="1:1" x14ac:dyDescent="0.25">
      <c r="A370" s="183"/>
    </row>
    <row r="371" spans="1:1" x14ac:dyDescent="0.25">
      <c r="A371" s="183"/>
    </row>
    <row r="372" spans="1:1" x14ac:dyDescent="0.25">
      <c r="A372" s="183"/>
    </row>
    <row r="373" spans="1:1" x14ac:dyDescent="0.25">
      <c r="A373" s="183"/>
    </row>
    <row r="374" spans="1:1" x14ac:dyDescent="0.25">
      <c r="A374" s="183"/>
    </row>
    <row r="375" spans="1:1" x14ac:dyDescent="0.25">
      <c r="A375" s="183"/>
    </row>
    <row r="376" spans="1:1" x14ac:dyDescent="0.25">
      <c r="A376" s="183"/>
    </row>
    <row r="377" spans="1:1" x14ac:dyDescent="0.25">
      <c r="A377" s="183"/>
    </row>
    <row r="378" spans="1:1" x14ac:dyDescent="0.25">
      <c r="A378" s="183"/>
    </row>
    <row r="379" spans="1:1" x14ac:dyDescent="0.25">
      <c r="A379" s="183"/>
    </row>
    <row r="380" spans="1:1" x14ac:dyDescent="0.25">
      <c r="A380" s="183"/>
    </row>
    <row r="381" spans="1:1" x14ac:dyDescent="0.25">
      <c r="A381" s="183"/>
    </row>
    <row r="382" spans="1:1" x14ac:dyDescent="0.25">
      <c r="A382" s="183"/>
    </row>
    <row r="383" spans="1:1" x14ac:dyDescent="0.25">
      <c r="A383" s="183"/>
    </row>
    <row r="384" spans="1:1" x14ac:dyDescent="0.25">
      <c r="A384" s="183"/>
    </row>
    <row r="385" spans="1:1" x14ac:dyDescent="0.25">
      <c r="A385" s="183"/>
    </row>
    <row r="386" spans="1:1" x14ac:dyDescent="0.25">
      <c r="A386" s="183"/>
    </row>
    <row r="387" spans="1:1" x14ac:dyDescent="0.25">
      <c r="A387" s="183"/>
    </row>
    <row r="388" spans="1:1" x14ac:dyDescent="0.25">
      <c r="A388" s="183"/>
    </row>
    <row r="389" spans="1:1" x14ac:dyDescent="0.25">
      <c r="A389" s="183"/>
    </row>
    <row r="390" spans="1:1" x14ac:dyDescent="0.25">
      <c r="A390" s="183"/>
    </row>
    <row r="391" spans="1:1" x14ac:dyDescent="0.25">
      <c r="A391" s="183"/>
    </row>
    <row r="392" spans="1:1" x14ac:dyDescent="0.25">
      <c r="A392" s="183"/>
    </row>
    <row r="393" spans="1:1" x14ac:dyDescent="0.25">
      <c r="A393" s="183"/>
    </row>
    <row r="394" spans="1:1" x14ac:dyDescent="0.25">
      <c r="A394" s="183"/>
    </row>
    <row r="395" spans="1:1" x14ac:dyDescent="0.25">
      <c r="A395" s="183"/>
    </row>
    <row r="396" spans="1:1" x14ac:dyDescent="0.25">
      <c r="A396" s="183"/>
    </row>
    <row r="397" spans="1:1" x14ac:dyDescent="0.25">
      <c r="A397" s="183"/>
    </row>
    <row r="398" spans="1:1" x14ac:dyDescent="0.25">
      <c r="A398" s="183"/>
    </row>
    <row r="399" spans="1:1" x14ac:dyDescent="0.25">
      <c r="A399" s="183"/>
    </row>
    <row r="400" spans="1:1" x14ac:dyDescent="0.25">
      <c r="A400" s="183"/>
    </row>
    <row r="401" spans="1:1" x14ac:dyDescent="0.25">
      <c r="A401" s="183"/>
    </row>
    <row r="402" spans="1:1" x14ac:dyDescent="0.25">
      <c r="A402" s="183"/>
    </row>
    <row r="403" spans="1:1" x14ac:dyDescent="0.25">
      <c r="A403" s="183"/>
    </row>
    <row r="404" spans="1:1" x14ac:dyDescent="0.25">
      <c r="A404" s="183"/>
    </row>
    <row r="405" spans="1:1" x14ac:dyDescent="0.25">
      <c r="A405" s="183"/>
    </row>
    <row r="406" spans="1:1" x14ac:dyDescent="0.25">
      <c r="A406" s="183"/>
    </row>
    <row r="407" spans="1:1" x14ac:dyDescent="0.25">
      <c r="A407" s="183"/>
    </row>
    <row r="408" spans="1:1" x14ac:dyDescent="0.25">
      <c r="A408" s="183"/>
    </row>
    <row r="409" spans="1:1" x14ac:dyDescent="0.25">
      <c r="A409" s="183"/>
    </row>
    <row r="410" spans="1:1" x14ac:dyDescent="0.25">
      <c r="A410" s="183"/>
    </row>
    <row r="411" spans="1:1" x14ac:dyDescent="0.25">
      <c r="A411" s="183"/>
    </row>
    <row r="412" spans="1:1" x14ac:dyDescent="0.25">
      <c r="A412" s="183"/>
    </row>
    <row r="413" spans="1:1" x14ac:dyDescent="0.25">
      <c r="A413" s="183"/>
    </row>
    <row r="414" spans="1:1" x14ac:dyDescent="0.25">
      <c r="A414" s="183"/>
    </row>
    <row r="415" spans="1:1" x14ac:dyDescent="0.25">
      <c r="A415" s="183"/>
    </row>
    <row r="416" spans="1:1" x14ac:dyDescent="0.25">
      <c r="A416" s="183"/>
    </row>
    <row r="417" spans="1:1" x14ac:dyDescent="0.25">
      <c r="A417" s="183"/>
    </row>
    <row r="418" spans="1:1" x14ac:dyDescent="0.25">
      <c r="A418" s="183"/>
    </row>
    <row r="419" spans="1:1" x14ac:dyDescent="0.25">
      <c r="A419" s="183"/>
    </row>
    <row r="420" spans="1:1" x14ac:dyDescent="0.25">
      <c r="A420" s="183"/>
    </row>
    <row r="421" spans="1:1" x14ac:dyDescent="0.25">
      <c r="A421" s="183"/>
    </row>
    <row r="422" spans="1:1" x14ac:dyDescent="0.25">
      <c r="A422" s="183"/>
    </row>
    <row r="423" spans="1:1" x14ac:dyDescent="0.25">
      <c r="A423" s="183"/>
    </row>
    <row r="424" spans="1:1" x14ac:dyDescent="0.25">
      <c r="A424" s="183"/>
    </row>
    <row r="425" spans="1:1" x14ac:dyDescent="0.25">
      <c r="A425" s="183"/>
    </row>
    <row r="426" spans="1:1" x14ac:dyDescent="0.25">
      <c r="A426" s="183"/>
    </row>
    <row r="427" spans="1:1" x14ac:dyDescent="0.25">
      <c r="A427" s="183"/>
    </row>
    <row r="428" spans="1:1" x14ac:dyDescent="0.25">
      <c r="A428" s="183"/>
    </row>
    <row r="429" spans="1:1" x14ac:dyDescent="0.25">
      <c r="A429" s="183"/>
    </row>
    <row r="430" spans="1:1" x14ac:dyDescent="0.25">
      <c r="A430" s="183"/>
    </row>
    <row r="431" spans="1:1" x14ac:dyDescent="0.25">
      <c r="A431" s="183"/>
    </row>
    <row r="432" spans="1:1" x14ac:dyDescent="0.25">
      <c r="A432" s="183"/>
    </row>
    <row r="433" spans="1:1" x14ac:dyDescent="0.25">
      <c r="A433" s="183"/>
    </row>
    <row r="434" spans="1:1" x14ac:dyDescent="0.25">
      <c r="A434" s="183"/>
    </row>
    <row r="435" spans="1:1" x14ac:dyDescent="0.25">
      <c r="A435" s="183"/>
    </row>
    <row r="436" spans="1:1" x14ac:dyDescent="0.25">
      <c r="A436" s="183"/>
    </row>
    <row r="437" spans="1:1" x14ac:dyDescent="0.25">
      <c r="A437" s="183"/>
    </row>
    <row r="438" spans="1:1" x14ac:dyDescent="0.25">
      <c r="A438" s="183"/>
    </row>
    <row r="439" spans="1:1" x14ac:dyDescent="0.25">
      <c r="A439" s="183"/>
    </row>
    <row r="440" spans="1:1" x14ac:dyDescent="0.25">
      <c r="A440" s="183"/>
    </row>
    <row r="441" spans="1:1" x14ac:dyDescent="0.25">
      <c r="A441" s="183"/>
    </row>
    <row r="442" spans="1:1" x14ac:dyDescent="0.25">
      <c r="A442" s="183"/>
    </row>
    <row r="443" spans="1:1" x14ac:dyDescent="0.25">
      <c r="A443" s="183"/>
    </row>
    <row r="444" spans="1:1" x14ac:dyDescent="0.25">
      <c r="A444" s="183"/>
    </row>
    <row r="445" spans="1:1" x14ac:dyDescent="0.25">
      <c r="A445" s="183"/>
    </row>
    <row r="446" spans="1:1" x14ac:dyDescent="0.25">
      <c r="A446" s="183"/>
    </row>
    <row r="447" spans="1:1" x14ac:dyDescent="0.25">
      <c r="A447" s="183"/>
    </row>
    <row r="448" spans="1:1" x14ac:dyDescent="0.25">
      <c r="A448" s="183"/>
    </row>
    <row r="449" spans="1:1" x14ac:dyDescent="0.25">
      <c r="A449" s="183"/>
    </row>
    <row r="450" spans="1:1" x14ac:dyDescent="0.25">
      <c r="A450" s="183"/>
    </row>
    <row r="451" spans="1:1" x14ac:dyDescent="0.25">
      <c r="A451" s="183"/>
    </row>
    <row r="452" spans="1:1" x14ac:dyDescent="0.25">
      <c r="A452" s="183"/>
    </row>
    <row r="453" spans="1:1" x14ac:dyDescent="0.25">
      <c r="A453" s="183"/>
    </row>
    <row r="454" spans="1:1" x14ac:dyDescent="0.25">
      <c r="A454" s="183"/>
    </row>
    <row r="455" spans="1:1" x14ac:dyDescent="0.25">
      <c r="A455" s="183"/>
    </row>
    <row r="456" spans="1:1" x14ac:dyDescent="0.25">
      <c r="A456" s="183"/>
    </row>
    <row r="457" spans="1:1" x14ac:dyDescent="0.25">
      <c r="A457" s="183"/>
    </row>
    <row r="458" spans="1:1" x14ac:dyDescent="0.25">
      <c r="A458" s="183"/>
    </row>
    <row r="459" spans="1:1" x14ac:dyDescent="0.25">
      <c r="A459" s="183"/>
    </row>
    <row r="460" spans="1:1" x14ac:dyDescent="0.25">
      <c r="A460" s="183"/>
    </row>
    <row r="461" spans="1:1" x14ac:dyDescent="0.25">
      <c r="A461" s="183"/>
    </row>
    <row r="462" spans="1:1" x14ac:dyDescent="0.25">
      <c r="A462" s="183"/>
    </row>
    <row r="463" spans="1:1" x14ac:dyDescent="0.25">
      <c r="A463" s="183"/>
    </row>
    <row r="464" spans="1:1" x14ac:dyDescent="0.25">
      <c r="A464" s="183"/>
    </row>
    <row r="465" spans="1:1" x14ac:dyDescent="0.25">
      <c r="A465" s="183"/>
    </row>
    <row r="466" spans="1:1" x14ac:dyDescent="0.25">
      <c r="A466" s="183"/>
    </row>
    <row r="467" spans="1:1" x14ac:dyDescent="0.25">
      <c r="A467" s="183"/>
    </row>
    <row r="468" spans="1:1" x14ac:dyDescent="0.25">
      <c r="A468" s="183"/>
    </row>
    <row r="469" spans="1:1" x14ac:dyDescent="0.25">
      <c r="A469" s="183"/>
    </row>
    <row r="470" spans="1:1" x14ac:dyDescent="0.25">
      <c r="A470" s="183"/>
    </row>
    <row r="471" spans="1:1" x14ac:dyDescent="0.25">
      <c r="A471" s="183"/>
    </row>
    <row r="472" spans="1:1" x14ac:dyDescent="0.25">
      <c r="A472" s="183"/>
    </row>
    <row r="473" spans="1:1" x14ac:dyDescent="0.25">
      <c r="A473" s="183"/>
    </row>
    <row r="474" spans="1:1" x14ac:dyDescent="0.25">
      <c r="A474" s="183"/>
    </row>
    <row r="475" spans="1:1" x14ac:dyDescent="0.25">
      <c r="A475" s="183"/>
    </row>
    <row r="476" spans="1:1" x14ac:dyDescent="0.25">
      <c r="A476" s="183"/>
    </row>
    <row r="477" spans="1:1" x14ac:dyDescent="0.25">
      <c r="A477" s="183"/>
    </row>
    <row r="478" spans="1:1" x14ac:dyDescent="0.25">
      <c r="A478" s="183"/>
    </row>
    <row r="479" spans="1:1" x14ac:dyDescent="0.25">
      <c r="A479" s="183"/>
    </row>
    <row r="480" spans="1:1" x14ac:dyDescent="0.25">
      <c r="A480" s="183"/>
    </row>
    <row r="481" spans="1:1" x14ac:dyDescent="0.25">
      <c r="A481" s="183"/>
    </row>
    <row r="482" spans="1:1" x14ac:dyDescent="0.25">
      <c r="A482" s="183"/>
    </row>
    <row r="483" spans="1:1" x14ac:dyDescent="0.25">
      <c r="A483" s="183"/>
    </row>
    <row r="484" spans="1:1" x14ac:dyDescent="0.25">
      <c r="A484" s="183"/>
    </row>
    <row r="485" spans="1:1" x14ac:dyDescent="0.25">
      <c r="A485" s="183"/>
    </row>
    <row r="486" spans="1:1" x14ac:dyDescent="0.25">
      <c r="A486" s="183"/>
    </row>
    <row r="487" spans="1:1" x14ac:dyDescent="0.25">
      <c r="A487" s="183"/>
    </row>
    <row r="488" spans="1:1" x14ac:dyDescent="0.25">
      <c r="A488" s="183"/>
    </row>
    <row r="489" spans="1:1" x14ac:dyDescent="0.25">
      <c r="A489" s="183"/>
    </row>
    <row r="490" spans="1:1" x14ac:dyDescent="0.25">
      <c r="A490" s="183"/>
    </row>
    <row r="491" spans="1:1" x14ac:dyDescent="0.25">
      <c r="A491" s="183"/>
    </row>
    <row r="492" spans="1:1" x14ac:dyDescent="0.25">
      <c r="A492" s="183"/>
    </row>
    <row r="493" spans="1:1" x14ac:dyDescent="0.25">
      <c r="A493" s="183"/>
    </row>
    <row r="494" spans="1:1" x14ac:dyDescent="0.25">
      <c r="A494" s="183"/>
    </row>
    <row r="495" spans="1:1" x14ac:dyDescent="0.25">
      <c r="A495" s="183"/>
    </row>
    <row r="496" spans="1:1" x14ac:dyDescent="0.25">
      <c r="A496" s="183"/>
    </row>
    <row r="497" spans="1:1" x14ac:dyDescent="0.25">
      <c r="A497" s="183"/>
    </row>
    <row r="498" spans="1:1" x14ac:dyDescent="0.25">
      <c r="A498" s="183"/>
    </row>
    <row r="499" spans="1:1" x14ac:dyDescent="0.25">
      <c r="A499" s="183"/>
    </row>
    <row r="500" spans="1:1" x14ac:dyDescent="0.25">
      <c r="A500" s="183"/>
    </row>
    <row r="501" spans="1:1" x14ac:dyDescent="0.25">
      <c r="A501" s="183"/>
    </row>
    <row r="502" spans="1:1" x14ac:dyDescent="0.25">
      <c r="A502" s="183"/>
    </row>
    <row r="503" spans="1:1" x14ac:dyDescent="0.25">
      <c r="A503" s="183"/>
    </row>
    <row r="504" spans="1:1" x14ac:dyDescent="0.25">
      <c r="A504" s="183"/>
    </row>
    <row r="505" spans="1:1" x14ac:dyDescent="0.25">
      <c r="A505" s="183"/>
    </row>
    <row r="506" spans="1:1" x14ac:dyDescent="0.25">
      <c r="A506" s="183"/>
    </row>
    <row r="507" spans="1:1" x14ac:dyDescent="0.25">
      <c r="A507" s="183"/>
    </row>
    <row r="508" spans="1:1" x14ac:dyDescent="0.25">
      <c r="A508" s="183"/>
    </row>
    <row r="509" spans="1:1" x14ac:dyDescent="0.25">
      <c r="A509" s="183"/>
    </row>
    <row r="510" spans="1:1" x14ac:dyDescent="0.25">
      <c r="A510" s="183"/>
    </row>
    <row r="511" spans="1:1" x14ac:dyDescent="0.25">
      <c r="A511" s="183"/>
    </row>
    <row r="512" spans="1:1" x14ac:dyDescent="0.25">
      <c r="A512" s="183"/>
    </row>
    <row r="513" spans="1:1" x14ac:dyDescent="0.25">
      <c r="A513" s="183"/>
    </row>
    <row r="514" spans="1:1" x14ac:dyDescent="0.25">
      <c r="A514" s="183"/>
    </row>
    <row r="515" spans="1:1" x14ac:dyDescent="0.25">
      <c r="A515" s="183"/>
    </row>
    <row r="516" spans="1:1" x14ac:dyDescent="0.25">
      <c r="A516" s="183"/>
    </row>
    <row r="517" spans="1:1" x14ac:dyDescent="0.25">
      <c r="A517" s="183"/>
    </row>
    <row r="518" spans="1:1" x14ac:dyDescent="0.25">
      <c r="A518" s="183"/>
    </row>
    <row r="519" spans="1:1" x14ac:dyDescent="0.25">
      <c r="A519" s="183"/>
    </row>
    <row r="520" spans="1:1" x14ac:dyDescent="0.25">
      <c r="A520" s="183"/>
    </row>
    <row r="521" spans="1:1" x14ac:dyDescent="0.25">
      <c r="A521" s="183"/>
    </row>
    <row r="522" spans="1:1" x14ac:dyDescent="0.25">
      <c r="A522" s="183"/>
    </row>
    <row r="523" spans="1:1" x14ac:dyDescent="0.25">
      <c r="A523" s="183"/>
    </row>
    <row r="524" spans="1:1" x14ac:dyDescent="0.25">
      <c r="A524" s="183"/>
    </row>
    <row r="525" spans="1:1" x14ac:dyDescent="0.25">
      <c r="A525" s="183"/>
    </row>
    <row r="526" spans="1:1" x14ac:dyDescent="0.25">
      <c r="A526" s="183"/>
    </row>
    <row r="527" spans="1:1" x14ac:dyDescent="0.25">
      <c r="A527" s="183"/>
    </row>
    <row r="528" spans="1:1" x14ac:dyDescent="0.25">
      <c r="A528" s="183"/>
    </row>
    <row r="529" spans="1:1" x14ac:dyDescent="0.25">
      <c r="A529" s="183"/>
    </row>
    <row r="530" spans="1:1" x14ac:dyDescent="0.25">
      <c r="A530" s="183"/>
    </row>
    <row r="531" spans="1:1" x14ac:dyDescent="0.25">
      <c r="A531" s="183"/>
    </row>
    <row r="532" spans="1:1" x14ac:dyDescent="0.25">
      <c r="A532" s="183"/>
    </row>
    <row r="533" spans="1:1" x14ac:dyDescent="0.25">
      <c r="A533" s="183"/>
    </row>
    <row r="534" spans="1:1" x14ac:dyDescent="0.25">
      <c r="A534" s="183"/>
    </row>
    <row r="535" spans="1:1" x14ac:dyDescent="0.25">
      <c r="A535" s="183"/>
    </row>
    <row r="536" spans="1:1" x14ac:dyDescent="0.25">
      <c r="A536" s="183"/>
    </row>
    <row r="537" spans="1:1" x14ac:dyDescent="0.25">
      <c r="A537" s="183"/>
    </row>
    <row r="538" spans="1:1" x14ac:dyDescent="0.25">
      <c r="A538" s="183"/>
    </row>
    <row r="539" spans="1:1" x14ac:dyDescent="0.25">
      <c r="A539" s="183"/>
    </row>
    <row r="540" spans="1:1" x14ac:dyDescent="0.25">
      <c r="A540" s="183"/>
    </row>
    <row r="541" spans="1:1" x14ac:dyDescent="0.25">
      <c r="A541" s="183"/>
    </row>
    <row r="542" spans="1:1" x14ac:dyDescent="0.25">
      <c r="A542" s="183"/>
    </row>
    <row r="543" spans="1:1" x14ac:dyDescent="0.25">
      <c r="A543" s="183"/>
    </row>
    <row r="544" spans="1:1" x14ac:dyDescent="0.25">
      <c r="A544" s="183"/>
    </row>
    <row r="545" spans="1:1" x14ac:dyDescent="0.25">
      <c r="A545" s="183"/>
    </row>
    <row r="546" spans="1:1" x14ac:dyDescent="0.25">
      <c r="A546" s="183"/>
    </row>
    <row r="547" spans="1:1" x14ac:dyDescent="0.25">
      <c r="A547" s="183"/>
    </row>
    <row r="548" spans="1:1" x14ac:dyDescent="0.25">
      <c r="A548" s="183"/>
    </row>
    <row r="549" spans="1:1" x14ac:dyDescent="0.25">
      <c r="A549" s="183"/>
    </row>
    <row r="550" spans="1:1" x14ac:dyDescent="0.25">
      <c r="A550" s="183"/>
    </row>
    <row r="551" spans="1:1" x14ac:dyDescent="0.25">
      <c r="A551" s="183"/>
    </row>
    <row r="552" spans="1:1" x14ac:dyDescent="0.25">
      <c r="A552" s="183"/>
    </row>
    <row r="553" spans="1:1" x14ac:dyDescent="0.25">
      <c r="A553" s="183"/>
    </row>
    <row r="554" spans="1:1" x14ac:dyDescent="0.25">
      <c r="A554" s="183"/>
    </row>
    <row r="555" spans="1:1" x14ac:dyDescent="0.25">
      <c r="A555" s="183"/>
    </row>
    <row r="556" spans="1:1" x14ac:dyDescent="0.25">
      <c r="A556" s="183"/>
    </row>
    <row r="557" spans="1:1" x14ac:dyDescent="0.25">
      <c r="A557" s="183"/>
    </row>
    <row r="558" spans="1:1" x14ac:dyDescent="0.25">
      <c r="A558" s="183"/>
    </row>
    <row r="559" spans="1:1" x14ac:dyDescent="0.25">
      <c r="A559" s="183"/>
    </row>
    <row r="560" spans="1:1" x14ac:dyDescent="0.25">
      <c r="A560" s="183"/>
    </row>
    <row r="561" spans="1:1" x14ac:dyDescent="0.25">
      <c r="A561" s="183"/>
    </row>
    <row r="562" spans="1:1" x14ac:dyDescent="0.25">
      <c r="A562" s="183"/>
    </row>
    <row r="563" spans="1:1" x14ac:dyDescent="0.25">
      <c r="A563" s="183"/>
    </row>
    <row r="564" spans="1:1" x14ac:dyDescent="0.25">
      <c r="A564" s="183"/>
    </row>
    <row r="565" spans="1:1" x14ac:dyDescent="0.25">
      <c r="A565" s="183"/>
    </row>
    <row r="566" spans="1:1" x14ac:dyDescent="0.25">
      <c r="A566" s="183"/>
    </row>
    <row r="567" spans="1:1" x14ac:dyDescent="0.25">
      <c r="A567" s="183"/>
    </row>
    <row r="568" spans="1:1" x14ac:dyDescent="0.25">
      <c r="A568" s="183"/>
    </row>
    <row r="569" spans="1:1" x14ac:dyDescent="0.25">
      <c r="A569" s="183"/>
    </row>
    <row r="570" spans="1:1" x14ac:dyDescent="0.25">
      <c r="A570" s="183"/>
    </row>
    <row r="571" spans="1:1" x14ac:dyDescent="0.25">
      <c r="A571" s="183"/>
    </row>
    <row r="572" spans="1:1" x14ac:dyDescent="0.25">
      <c r="A572" s="183"/>
    </row>
    <row r="573" spans="1:1" x14ac:dyDescent="0.25">
      <c r="A573" s="183"/>
    </row>
    <row r="574" spans="1:1" x14ac:dyDescent="0.25">
      <c r="A574" s="183"/>
    </row>
    <row r="575" spans="1:1" x14ac:dyDescent="0.25">
      <c r="A575" s="183"/>
    </row>
    <row r="576" spans="1:1" x14ac:dyDescent="0.25">
      <c r="A576" s="183"/>
    </row>
    <row r="577" spans="1:1" x14ac:dyDescent="0.25">
      <c r="A577" s="183"/>
    </row>
    <row r="578" spans="1:1" x14ac:dyDescent="0.25">
      <c r="A578" s="183"/>
    </row>
    <row r="579" spans="1:1" x14ac:dyDescent="0.25">
      <c r="A579" s="183"/>
    </row>
    <row r="580" spans="1:1" x14ac:dyDescent="0.25">
      <c r="A580" s="183"/>
    </row>
    <row r="581" spans="1:1" x14ac:dyDescent="0.25">
      <c r="A581" s="183"/>
    </row>
    <row r="582" spans="1:1" x14ac:dyDescent="0.25">
      <c r="A582" s="183"/>
    </row>
    <row r="583" spans="1:1" x14ac:dyDescent="0.25">
      <c r="A583" s="183"/>
    </row>
    <row r="584" spans="1:1" x14ac:dyDescent="0.25">
      <c r="A584" s="183"/>
    </row>
    <row r="585" spans="1:1" x14ac:dyDescent="0.25">
      <c r="A585" s="183"/>
    </row>
    <row r="586" spans="1:1" x14ac:dyDescent="0.25">
      <c r="A586" s="183"/>
    </row>
    <row r="587" spans="1:1" x14ac:dyDescent="0.25">
      <c r="A587" s="183"/>
    </row>
    <row r="588" spans="1:1" x14ac:dyDescent="0.25">
      <c r="A588" s="183"/>
    </row>
    <row r="589" spans="1:1" x14ac:dyDescent="0.25">
      <c r="A589" s="183"/>
    </row>
    <row r="590" spans="1:1" x14ac:dyDescent="0.25">
      <c r="A590" s="183"/>
    </row>
    <row r="591" spans="1:1" x14ac:dyDescent="0.25">
      <c r="A591" s="183"/>
    </row>
    <row r="592" spans="1:1" x14ac:dyDescent="0.25">
      <c r="A592" s="183"/>
    </row>
    <row r="593" spans="1:1" x14ac:dyDescent="0.25">
      <c r="A593" s="183"/>
    </row>
    <row r="594" spans="1:1" x14ac:dyDescent="0.25">
      <c r="A594" s="183"/>
    </row>
    <row r="595" spans="1:1" x14ac:dyDescent="0.25">
      <c r="A595" s="183"/>
    </row>
    <row r="596" spans="1:1" x14ac:dyDescent="0.25">
      <c r="A596" s="183"/>
    </row>
    <row r="597" spans="1:1" x14ac:dyDescent="0.25">
      <c r="A597" s="183"/>
    </row>
    <row r="598" spans="1:1" x14ac:dyDescent="0.25">
      <c r="A598" s="183"/>
    </row>
    <row r="599" spans="1:1" x14ac:dyDescent="0.25">
      <c r="A599" s="183"/>
    </row>
    <row r="600" spans="1:1" x14ac:dyDescent="0.25">
      <c r="A600" s="183"/>
    </row>
    <row r="601" spans="1:1" x14ac:dyDescent="0.25">
      <c r="A601" s="183"/>
    </row>
    <row r="602" spans="1:1" x14ac:dyDescent="0.25">
      <c r="A602" s="183"/>
    </row>
    <row r="603" spans="1:1" x14ac:dyDescent="0.25">
      <c r="A603" s="183"/>
    </row>
    <row r="604" spans="1:1" x14ac:dyDescent="0.25">
      <c r="A604" s="183"/>
    </row>
    <row r="605" spans="1:1" x14ac:dyDescent="0.25">
      <c r="A605" s="183"/>
    </row>
    <row r="606" spans="1:1" x14ac:dyDescent="0.25">
      <c r="A606" s="183"/>
    </row>
    <row r="607" spans="1:1" x14ac:dyDescent="0.25">
      <c r="A607" s="183"/>
    </row>
    <row r="608" spans="1:1" x14ac:dyDescent="0.25">
      <c r="A608" s="183"/>
    </row>
    <row r="609" spans="1:1" x14ac:dyDescent="0.25">
      <c r="A609" s="183"/>
    </row>
    <row r="610" spans="1:1" x14ac:dyDescent="0.25">
      <c r="A610" s="183"/>
    </row>
    <row r="611" spans="1:1" x14ac:dyDescent="0.25">
      <c r="A611" s="183"/>
    </row>
    <row r="612" spans="1:1" x14ac:dyDescent="0.25">
      <c r="A612" s="183"/>
    </row>
    <row r="613" spans="1:1" x14ac:dyDescent="0.25">
      <c r="A613" s="183"/>
    </row>
    <row r="614" spans="1:1" x14ac:dyDescent="0.25">
      <c r="A614" s="183"/>
    </row>
    <row r="615" spans="1:1" x14ac:dyDescent="0.25">
      <c r="A615" s="183"/>
    </row>
    <row r="616" spans="1:1" x14ac:dyDescent="0.25">
      <c r="A616" s="183"/>
    </row>
    <row r="617" spans="1:1" x14ac:dyDescent="0.25">
      <c r="A617" s="183"/>
    </row>
    <row r="618" spans="1:1" x14ac:dyDescent="0.25">
      <c r="A618" s="183"/>
    </row>
    <row r="619" spans="1:1" x14ac:dyDescent="0.25">
      <c r="A619" s="183"/>
    </row>
    <row r="620" spans="1:1" x14ac:dyDescent="0.25">
      <c r="A620" s="183"/>
    </row>
    <row r="621" spans="1:1" x14ac:dyDescent="0.25">
      <c r="A621" s="183"/>
    </row>
    <row r="622" spans="1:1" x14ac:dyDescent="0.25">
      <c r="A622" s="183"/>
    </row>
    <row r="623" spans="1:1" x14ac:dyDescent="0.25">
      <c r="A623" s="183"/>
    </row>
    <row r="624" spans="1:1" x14ac:dyDescent="0.25">
      <c r="A624" s="183"/>
    </row>
    <row r="625" spans="1:1" x14ac:dyDescent="0.25">
      <c r="A625" s="183"/>
    </row>
    <row r="626" spans="1:1" x14ac:dyDescent="0.25">
      <c r="A626" s="183"/>
    </row>
    <row r="627" spans="1:1" x14ac:dyDescent="0.25">
      <c r="A627" s="183"/>
    </row>
    <row r="628" spans="1:1" x14ac:dyDescent="0.25">
      <c r="A628" s="183"/>
    </row>
    <row r="629" spans="1:1" x14ac:dyDescent="0.25">
      <c r="A629" s="183"/>
    </row>
    <row r="630" spans="1:1" x14ac:dyDescent="0.25">
      <c r="A630" s="183"/>
    </row>
    <row r="631" spans="1:1" x14ac:dyDescent="0.25">
      <c r="A631" s="183"/>
    </row>
    <row r="632" spans="1:1" x14ac:dyDescent="0.25">
      <c r="A632" s="183"/>
    </row>
    <row r="633" spans="1:1" x14ac:dyDescent="0.25">
      <c r="A633" s="183"/>
    </row>
    <row r="634" spans="1:1" x14ac:dyDescent="0.25">
      <c r="A634" s="183"/>
    </row>
    <row r="635" spans="1:1" x14ac:dyDescent="0.25">
      <c r="A635" s="183"/>
    </row>
    <row r="636" spans="1:1" x14ac:dyDescent="0.25">
      <c r="A636" s="183"/>
    </row>
    <row r="637" spans="1:1" x14ac:dyDescent="0.25">
      <c r="A637" s="183"/>
    </row>
    <row r="638" spans="1:1" x14ac:dyDescent="0.25">
      <c r="A638" s="183"/>
    </row>
    <row r="639" spans="1:1" x14ac:dyDescent="0.25">
      <c r="A639" s="183"/>
    </row>
    <row r="640" spans="1:1" x14ac:dyDescent="0.25">
      <c r="A640" s="183"/>
    </row>
    <row r="641" spans="1:1" x14ac:dyDescent="0.25">
      <c r="A641" s="183"/>
    </row>
    <row r="642" spans="1:1" x14ac:dyDescent="0.25">
      <c r="A642" s="183"/>
    </row>
    <row r="643" spans="1:1" x14ac:dyDescent="0.25">
      <c r="A643" s="183"/>
    </row>
    <row r="644" spans="1:1" x14ac:dyDescent="0.25">
      <c r="A644" s="183"/>
    </row>
    <row r="645" spans="1:1" x14ac:dyDescent="0.25">
      <c r="A645" s="183"/>
    </row>
    <row r="646" spans="1:1" x14ac:dyDescent="0.25">
      <c r="A646" s="183"/>
    </row>
    <row r="647" spans="1:1" x14ac:dyDescent="0.25">
      <c r="A647" s="183"/>
    </row>
    <row r="648" spans="1:1" x14ac:dyDescent="0.25">
      <c r="A648" s="183"/>
    </row>
    <row r="649" spans="1:1" x14ac:dyDescent="0.25">
      <c r="A649" s="183"/>
    </row>
    <row r="650" spans="1:1" x14ac:dyDescent="0.25">
      <c r="A650" s="183"/>
    </row>
    <row r="651" spans="1:1" x14ac:dyDescent="0.25">
      <c r="A651" s="183"/>
    </row>
    <row r="652" spans="1:1" x14ac:dyDescent="0.25">
      <c r="A652" s="183"/>
    </row>
    <row r="653" spans="1:1" x14ac:dyDescent="0.25">
      <c r="A653" s="183"/>
    </row>
    <row r="654" spans="1:1" x14ac:dyDescent="0.25">
      <c r="A654" s="183"/>
    </row>
    <row r="655" spans="1:1" x14ac:dyDescent="0.25">
      <c r="A655" s="183"/>
    </row>
    <row r="656" spans="1:1" x14ac:dyDescent="0.25">
      <c r="A656" s="183"/>
    </row>
    <row r="657" spans="1:1" x14ac:dyDescent="0.25">
      <c r="A657" s="183"/>
    </row>
    <row r="658" spans="1:1" x14ac:dyDescent="0.25">
      <c r="A658" s="183"/>
    </row>
    <row r="659" spans="1:1" x14ac:dyDescent="0.25">
      <c r="A659" s="183"/>
    </row>
    <row r="660" spans="1:1" x14ac:dyDescent="0.25">
      <c r="A660" s="183"/>
    </row>
    <row r="661" spans="1:1" x14ac:dyDescent="0.25">
      <c r="A661" s="183"/>
    </row>
    <row r="662" spans="1:1" x14ac:dyDescent="0.25">
      <c r="A662" s="183"/>
    </row>
    <row r="663" spans="1:1" x14ac:dyDescent="0.25">
      <c r="A663" s="183"/>
    </row>
    <row r="664" spans="1:1" x14ac:dyDescent="0.25">
      <c r="A664" s="183"/>
    </row>
    <row r="665" spans="1:1" x14ac:dyDescent="0.25">
      <c r="A665" s="183"/>
    </row>
    <row r="666" spans="1:1" x14ac:dyDescent="0.25">
      <c r="A666" s="183"/>
    </row>
    <row r="667" spans="1:1" x14ac:dyDescent="0.25">
      <c r="A667" s="183"/>
    </row>
    <row r="668" spans="1:1" x14ac:dyDescent="0.25">
      <c r="A668" s="183"/>
    </row>
    <row r="669" spans="1:1" x14ac:dyDescent="0.25">
      <c r="A669" s="183"/>
    </row>
    <row r="670" spans="1:1" x14ac:dyDescent="0.25">
      <c r="A670" s="183"/>
    </row>
    <row r="671" spans="1:1" x14ac:dyDescent="0.25">
      <c r="A671" s="183"/>
    </row>
    <row r="672" spans="1:1" x14ac:dyDescent="0.25">
      <c r="A672" s="183"/>
    </row>
    <row r="673" spans="1:1" x14ac:dyDescent="0.25">
      <c r="A673" s="183"/>
    </row>
    <row r="674" spans="1:1" x14ac:dyDescent="0.25">
      <c r="A674" s="183"/>
    </row>
    <row r="675" spans="1:1" x14ac:dyDescent="0.25">
      <c r="A675" s="183"/>
    </row>
    <row r="676" spans="1:1" x14ac:dyDescent="0.25">
      <c r="A676" s="183"/>
    </row>
    <row r="677" spans="1:1" x14ac:dyDescent="0.25">
      <c r="A677" s="183"/>
    </row>
    <row r="678" spans="1:1" x14ac:dyDescent="0.25">
      <c r="A678" s="183"/>
    </row>
    <row r="679" spans="1:1" x14ac:dyDescent="0.25">
      <c r="A679" s="183"/>
    </row>
    <row r="680" spans="1:1" x14ac:dyDescent="0.25">
      <c r="A680" s="183"/>
    </row>
    <row r="681" spans="1:1" x14ac:dyDescent="0.25">
      <c r="A681" s="183"/>
    </row>
    <row r="682" spans="1:1" x14ac:dyDescent="0.25">
      <c r="A682" s="183"/>
    </row>
    <row r="683" spans="1:1" x14ac:dyDescent="0.25">
      <c r="A683" s="183"/>
    </row>
    <row r="684" spans="1:1" x14ac:dyDescent="0.25">
      <c r="A684" s="183"/>
    </row>
    <row r="685" spans="1:1" x14ac:dyDescent="0.25">
      <c r="A685" s="183"/>
    </row>
    <row r="686" spans="1:1" x14ac:dyDescent="0.25">
      <c r="A686" s="183"/>
    </row>
    <row r="687" spans="1:1" x14ac:dyDescent="0.25">
      <c r="A687" s="183"/>
    </row>
    <row r="688" spans="1:1" x14ac:dyDescent="0.25">
      <c r="A688" s="183"/>
    </row>
    <row r="689" spans="1:1" x14ac:dyDescent="0.25">
      <c r="A689" s="183"/>
    </row>
    <row r="690" spans="1:1" x14ac:dyDescent="0.25">
      <c r="A690" s="183"/>
    </row>
    <row r="691" spans="1:1" x14ac:dyDescent="0.25">
      <c r="A691" s="183"/>
    </row>
    <row r="692" spans="1:1" x14ac:dyDescent="0.25">
      <c r="A692" s="183"/>
    </row>
    <row r="693" spans="1:1" x14ac:dyDescent="0.25">
      <c r="A693" s="183"/>
    </row>
    <row r="694" spans="1:1" x14ac:dyDescent="0.25">
      <c r="A694" s="183"/>
    </row>
    <row r="695" spans="1:1" x14ac:dyDescent="0.25">
      <c r="A695" s="183"/>
    </row>
    <row r="696" spans="1:1" x14ac:dyDescent="0.25">
      <c r="A696" s="183"/>
    </row>
    <row r="697" spans="1:1" x14ac:dyDescent="0.25">
      <c r="A697" s="183"/>
    </row>
    <row r="698" spans="1:1" x14ac:dyDescent="0.25">
      <c r="A698" s="183"/>
    </row>
    <row r="699" spans="1:1" x14ac:dyDescent="0.25">
      <c r="A699" s="183"/>
    </row>
    <row r="700" spans="1:1" x14ac:dyDescent="0.25">
      <c r="A700" s="183"/>
    </row>
    <row r="701" spans="1:1" x14ac:dyDescent="0.25">
      <c r="A701" s="183"/>
    </row>
    <row r="702" spans="1:1" x14ac:dyDescent="0.25">
      <c r="A702" s="183"/>
    </row>
    <row r="703" spans="1:1" x14ac:dyDescent="0.25">
      <c r="A703" s="183"/>
    </row>
    <row r="704" spans="1:1" x14ac:dyDescent="0.25">
      <c r="A704" s="183"/>
    </row>
    <row r="705" spans="1:1" x14ac:dyDescent="0.25">
      <c r="A705" s="183"/>
    </row>
    <row r="706" spans="1:1" x14ac:dyDescent="0.25">
      <c r="A706" s="183"/>
    </row>
    <row r="707" spans="1:1" x14ac:dyDescent="0.25">
      <c r="A707" s="183"/>
    </row>
    <row r="708" spans="1:1" x14ac:dyDescent="0.25">
      <c r="A708" s="183"/>
    </row>
    <row r="709" spans="1:1" x14ac:dyDescent="0.25">
      <c r="A709" s="183"/>
    </row>
    <row r="710" spans="1:1" x14ac:dyDescent="0.25">
      <c r="A710" s="183"/>
    </row>
    <row r="711" spans="1:1" x14ac:dyDescent="0.25">
      <c r="A711" s="183"/>
    </row>
    <row r="712" spans="1:1" x14ac:dyDescent="0.25">
      <c r="A712" s="183"/>
    </row>
    <row r="713" spans="1:1" x14ac:dyDescent="0.25">
      <c r="A713" s="183"/>
    </row>
    <row r="714" spans="1:1" x14ac:dyDescent="0.25">
      <c r="A714" s="183"/>
    </row>
    <row r="715" spans="1:1" x14ac:dyDescent="0.25">
      <c r="A715" s="183"/>
    </row>
    <row r="716" spans="1:1" x14ac:dyDescent="0.25">
      <c r="A716" s="183"/>
    </row>
    <row r="717" spans="1:1" x14ac:dyDescent="0.25">
      <c r="A717" s="183"/>
    </row>
    <row r="718" spans="1:1" x14ac:dyDescent="0.25">
      <c r="A718" s="183"/>
    </row>
    <row r="719" spans="1:1" x14ac:dyDescent="0.25">
      <c r="A719" s="183"/>
    </row>
    <row r="720" spans="1:1" x14ac:dyDescent="0.25">
      <c r="A720" s="183"/>
    </row>
    <row r="721" spans="1:1" x14ac:dyDescent="0.25">
      <c r="A721" s="183"/>
    </row>
    <row r="722" spans="1:1" x14ac:dyDescent="0.25">
      <c r="A722" s="183"/>
    </row>
    <row r="723" spans="1:1" x14ac:dyDescent="0.25">
      <c r="A723" s="183"/>
    </row>
    <row r="724" spans="1:1" x14ac:dyDescent="0.25">
      <c r="A724" s="183"/>
    </row>
    <row r="725" spans="1:1" x14ac:dyDescent="0.25">
      <c r="A725" s="183"/>
    </row>
    <row r="726" spans="1:1" x14ac:dyDescent="0.25">
      <c r="A726" s="183"/>
    </row>
    <row r="727" spans="1:1" x14ac:dyDescent="0.25">
      <c r="A727" s="183"/>
    </row>
    <row r="728" spans="1:1" x14ac:dyDescent="0.25">
      <c r="A728" s="183"/>
    </row>
    <row r="729" spans="1:1" x14ac:dyDescent="0.25">
      <c r="A729" s="183"/>
    </row>
    <row r="730" spans="1:1" x14ac:dyDescent="0.25">
      <c r="A730" s="183"/>
    </row>
    <row r="731" spans="1:1" x14ac:dyDescent="0.25">
      <c r="A731" s="183"/>
    </row>
    <row r="732" spans="1:1" x14ac:dyDescent="0.25">
      <c r="A732" s="183"/>
    </row>
    <row r="733" spans="1:1" x14ac:dyDescent="0.25">
      <c r="A733" s="183"/>
    </row>
    <row r="734" spans="1:1" x14ac:dyDescent="0.25">
      <c r="A734" s="183"/>
    </row>
    <row r="735" spans="1:1" x14ac:dyDescent="0.25">
      <c r="A735" s="183"/>
    </row>
    <row r="736" spans="1:1" x14ac:dyDescent="0.25">
      <c r="A736" s="183"/>
    </row>
    <row r="737" spans="1:1" x14ac:dyDescent="0.25">
      <c r="A737" s="183"/>
    </row>
    <row r="738" spans="1:1" x14ac:dyDescent="0.25">
      <c r="A738" s="183"/>
    </row>
    <row r="739" spans="1:1" x14ac:dyDescent="0.25">
      <c r="A739" s="183"/>
    </row>
    <row r="740" spans="1:1" x14ac:dyDescent="0.25">
      <c r="A740" s="183"/>
    </row>
    <row r="741" spans="1:1" x14ac:dyDescent="0.25">
      <c r="A741" s="183"/>
    </row>
    <row r="742" spans="1:1" x14ac:dyDescent="0.25">
      <c r="A742" s="183"/>
    </row>
    <row r="743" spans="1:1" x14ac:dyDescent="0.25">
      <c r="A743" s="183"/>
    </row>
    <row r="744" spans="1:1" x14ac:dyDescent="0.25">
      <c r="A744" s="183"/>
    </row>
    <row r="745" spans="1:1" x14ac:dyDescent="0.25">
      <c r="A745" s="183"/>
    </row>
    <row r="746" spans="1:1" x14ac:dyDescent="0.25">
      <c r="A746" s="183"/>
    </row>
    <row r="747" spans="1:1" x14ac:dyDescent="0.25">
      <c r="A747" s="183"/>
    </row>
    <row r="748" spans="1:1" x14ac:dyDescent="0.25">
      <c r="A748" s="183"/>
    </row>
    <row r="749" spans="1:1" x14ac:dyDescent="0.25">
      <c r="A749" s="183"/>
    </row>
    <row r="750" spans="1:1" x14ac:dyDescent="0.25">
      <c r="A750" s="183"/>
    </row>
    <row r="751" spans="1:1" x14ac:dyDescent="0.25">
      <c r="A751" s="183"/>
    </row>
    <row r="752" spans="1:1" x14ac:dyDescent="0.25">
      <c r="A752" s="183"/>
    </row>
    <row r="753" spans="1:1" x14ac:dyDescent="0.25">
      <c r="A753" s="183"/>
    </row>
    <row r="754" spans="1:1" x14ac:dyDescent="0.25">
      <c r="A754" s="183"/>
    </row>
    <row r="755" spans="1:1" x14ac:dyDescent="0.25">
      <c r="A755" s="183"/>
    </row>
    <row r="756" spans="1:1" x14ac:dyDescent="0.25">
      <c r="A756" s="183"/>
    </row>
    <row r="757" spans="1:1" x14ac:dyDescent="0.25">
      <c r="A757" s="183"/>
    </row>
    <row r="758" spans="1:1" x14ac:dyDescent="0.25">
      <c r="A758" s="183"/>
    </row>
    <row r="759" spans="1:1" x14ac:dyDescent="0.25">
      <c r="A759" s="183"/>
    </row>
    <row r="760" spans="1:1" x14ac:dyDescent="0.25">
      <c r="A760" s="183"/>
    </row>
    <row r="761" spans="1:1" x14ac:dyDescent="0.25">
      <c r="A761" s="183"/>
    </row>
    <row r="762" spans="1:1" x14ac:dyDescent="0.25">
      <c r="A762" s="183"/>
    </row>
    <row r="763" spans="1:1" x14ac:dyDescent="0.25">
      <c r="A763" s="183"/>
    </row>
    <row r="764" spans="1:1" x14ac:dyDescent="0.25">
      <c r="A764" s="183"/>
    </row>
    <row r="765" spans="1:1" x14ac:dyDescent="0.25">
      <c r="A765" s="183"/>
    </row>
    <row r="766" spans="1:1" x14ac:dyDescent="0.25">
      <c r="A766" s="183"/>
    </row>
    <row r="767" spans="1:1" x14ac:dyDescent="0.25">
      <c r="A767" s="183"/>
    </row>
    <row r="768" spans="1:1" x14ac:dyDescent="0.25">
      <c r="A768" s="183"/>
    </row>
    <row r="769" spans="1:1" x14ac:dyDescent="0.25">
      <c r="A769" s="183"/>
    </row>
    <row r="770" spans="1:1" x14ac:dyDescent="0.25">
      <c r="A770" s="183"/>
    </row>
    <row r="771" spans="1:1" x14ac:dyDescent="0.25">
      <c r="A771" s="183"/>
    </row>
    <row r="772" spans="1:1" x14ac:dyDescent="0.25">
      <c r="A772" s="183"/>
    </row>
    <row r="773" spans="1:1" x14ac:dyDescent="0.25">
      <c r="A773" s="183"/>
    </row>
    <row r="774" spans="1:1" x14ac:dyDescent="0.25">
      <c r="A774" s="183"/>
    </row>
    <row r="775" spans="1:1" x14ac:dyDescent="0.25">
      <c r="A775" s="183"/>
    </row>
    <row r="776" spans="1:1" x14ac:dyDescent="0.25">
      <c r="A776" s="183"/>
    </row>
    <row r="777" spans="1:1" x14ac:dyDescent="0.25">
      <c r="A777" s="183"/>
    </row>
    <row r="778" spans="1:1" x14ac:dyDescent="0.25">
      <c r="A778" s="183"/>
    </row>
    <row r="779" spans="1:1" x14ac:dyDescent="0.25">
      <c r="A779" s="183"/>
    </row>
    <row r="780" spans="1:1" x14ac:dyDescent="0.25">
      <c r="A780" s="183"/>
    </row>
    <row r="781" spans="1:1" x14ac:dyDescent="0.25">
      <c r="A781" s="183"/>
    </row>
    <row r="782" spans="1:1" x14ac:dyDescent="0.25">
      <c r="A782" s="183"/>
    </row>
    <row r="783" spans="1:1" x14ac:dyDescent="0.25">
      <c r="A783" s="183"/>
    </row>
    <row r="784" spans="1:1" x14ac:dyDescent="0.25">
      <c r="A784" s="183"/>
    </row>
    <row r="785" spans="1:1" x14ac:dyDescent="0.25">
      <c r="A785" s="183"/>
    </row>
    <row r="786" spans="1:1" x14ac:dyDescent="0.25">
      <c r="A786" s="183"/>
    </row>
    <row r="787" spans="1:1" x14ac:dyDescent="0.25">
      <c r="A787" s="183"/>
    </row>
    <row r="788" spans="1:1" x14ac:dyDescent="0.25">
      <c r="A788" s="183"/>
    </row>
    <row r="789" spans="1:1" x14ac:dyDescent="0.25">
      <c r="A789" s="183"/>
    </row>
    <row r="790" spans="1:1" x14ac:dyDescent="0.25">
      <c r="A790" s="183"/>
    </row>
    <row r="791" spans="1:1" x14ac:dyDescent="0.25">
      <c r="A791" s="183"/>
    </row>
    <row r="792" spans="1:1" x14ac:dyDescent="0.25">
      <c r="A792" s="183"/>
    </row>
    <row r="793" spans="1:1" x14ac:dyDescent="0.25">
      <c r="A793" s="183"/>
    </row>
    <row r="794" spans="1:1" x14ac:dyDescent="0.25">
      <c r="A794" s="183"/>
    </row>
    <row r="795" spans="1:1" x14ac:dyDescent="0.25">
      <c r="A795" s="183"/>
    </row>
    <row r="796" spans="1:1" x14ac:dyDescent="0.25">
      <c r="A796" s="183"/>
    </row>
    <row r="797" spans="1:1" x14ac:dyDescent="0.25">
      <c r="A797" s="183"/>
    </row>
    <row r="798" spans="1:1" x14ac:dyDescent="0.25">
      <c r="A798" s="183"/>
    </row>
    <row r="799" spans="1:1" x14ac:dyDescent="0.25">
      <c r="A799" s="183"/>
    </row>
    <row r="800" spans="1:1" x14ac:dyDescent="0.25">
      <c r="A800" s="183"/>
    </row>
    <row r="801" spans="1:1" x14ac:dyDescent="0.25">
      <c r="A801" s="183"/>
    </row>
    <row r="802" spans="1:1" x14ac:dyDescent="0.25">
      <c r="A802" s="183"/>
    </row>
    <row r="803" spans="1:1" x14ac:dyDescent="0.25">
      <c r="A803" s="183"/>
    </row>
    <row r="804" spans="1:1" x14ac:dyDescent="0.25">
      <c r="A804" s="183"/>
    </row>
    <row r="805" spans="1:1" x14ac:dyDescent="0.25">
      <c r="A805" s="183"/>
    </row>
    <row r="806" spans="1:1" x14ac:dyDescent="0.25">
      <c r="A806" s="183"/>
    </row>
    <row r="807" spans="1:1" x14ac:dyDescent="0.25">
      <c r="A807" s="183"/>
    </row>
    <row r="808" spans="1:1" x14ac:dyDescent="0.25">
      <c r="A808" s="183"/>
    </row>
    <row r="809" spans="1:1" x14ac:dyDescent="0.25">
      <c r="A809" s="183"/>
    </row>
    <row r="810" spans="1:1" x14ac:dyDescent="0.25">
      <c r="A810" s="183"/>
    </row>
    <row r="811" spans="1:1" x14ac:dyDescent="0.25">
      <c r="A811" s="183"/>
    </row>
    <row r="812" spans="1:1" x14ac:dyDescent="0.25">
      <c r="A812" s="183"/>
    </row>
    <row r="813" spans="1:1" x14ac:dyDescent="0.25">
      <c r="A813" s="183"/>
    </row>
    <row r="814" spans="1:1" x14ac:dyDescent="0.25">
      <c r="A814" s="183"/>
    </row>
    <row r="815" spans="1:1" x14ac:dyDescent="0.25">
      <c r="A815" s="183"/>
    </row>
    <row r="816" spans="1:1" x14ac:dyDescent="0.25">
      <c r="A816" s="183"/>
    </row>
    <row r="817" spans="1:1" x14ac:dyDescent="0.25">
      <c r="A817" s="183"/>
    </row>
    <row r="818" spans="1:1" x14ac:dyDescent="0.25">
      <c r="A818" s="183"/>
    </row>
    <row r="819" spans="1:1" x14ac:dyDescent="0.25">
      <c r="A819" s="183"/>
    </row>
    <row r="820" spans="1:1" x14ac:dyDescent="0.25">
      <c r="A820" s="183"/>
    </row>
    <row r="821" spans="1:1" x14ac:dyDescent="0.25">
      <c r="A821" s="183"/>
    </row>
    <row r="822" spans="1:1" x14ac:dyDescent="0.25">
      <c r="A822" s="183"/>
    </row>
    <row r="823" spans="1:1" x14ac:dyDescent="0.25">
      <c r="A823" s="183"/>
    </row>
    <row r="824" spans="1:1" x14ac:dyDescent="0.25">
      <c r="A824" s="183"/>
    </row>
    <row r="825" spans="1:1" x14ac:dyDescent="0.25">
      <c r="A825" s="183"/>
    </row>
    <row r="826" spans="1:1" x14ac:dyDescent="0.25">
      <c r="A826" s="183"/>
    </row>
    <row r="827" spans="1:1" x14ac:dyDescent="0.25">
      <c r="A827" s="183"/>
    </row>
    <row r="828" spans="1:1" x14ac:dyDescent="0.25">
      <c r="A828" s="183"/>
    </row>
    <row r="829" spans="1:1" x14ac:dyDescent="0.25">
      <c r="A829" s="183"/>
    </row>
    <row r="830" spans="1:1" x14ac:dyDescent="0.25">
      <c r="A830" s="183"/>
    </row>
    <row r="831" spans="1:1" x14ac:dyDescent="0.25">
      <c r="A831" s="183"/>
    </row>
    <row r="832" spans="1:1" x14ac:dyDescent="0.25">
      <c r="A832" s="183"/>
    </row>
    <row r="833" spans="1:1" x14ac:dyDescent="0.25">
      <c r="A833" s="183"/>
    </row>
    <row r="834" spans="1:1" x14ac:dyDescent="0.25">
      <c r="A834" s="183"/>
    </row>
    <row r="835" spans="1:1" x14ac:dyDescent="0.25">
      <c r="A835" s="183"/>
    </row>
    <row r="836" spans="1:1" x14ac:dyDescent="0.25">
      <c r="A836" s="183"/>
    </row>
    <row r="837" spans="1:1" x14ac:dyDescent="0.25">
      <c r="A837" s="183"/>
    </row>
    <row r="838" spans="1:1" x14ac:dyDescent="0.25">
      <c r="A838" s="183"/>
    </row>
    <row r="839" spans="1:1" x14ac:dyDescent="0.25">
      <c r="A839" s="183"/>
    </row>
    <row r="840" spans="1:1" x14ac:dyDescent="0.25">
      <c r="A840" s="183"/>
    </row>
    <row r="841" spans="1:1" x14ac:dyDescent="0.25">
      <c r="A841" s="183"/>
    </row>
    <row r="842" spans="1:1" x14ac:dyDescent="0.25">
      <c r="A842" s="183"/>
    </row>
    <row r="843" spans="1:1" x14ac:dyDescent="0.25">
      <c r="A843" s="183"/>
    </row>
    <row r="844" spans="1:1" x14ac:dyDescent="0.25">
      <c r="A844" s="183"/>
    </row>
    <row r="845" spans="1:1" x14ac:dyDescent="0.25">
      <c r="A845" s="183"/>
    </row>
    <row r="846" spans="1:1" x14ac:dyDescent="0.25">
      <c r="A846" s="183"/>
    </row>
    <row r="847" spans="1:1" x14ac:dyDescent="0.25">
      <c r="A847" s="183"/>
    </row>
    <row r="848" spans="1:1" x14ac:dyDescent="0.25">
      <c r="A848" s="183"/>
    </row>
    <row r="849" spans="1:1" x14ac:dyDescent="0.25">
      <c r="A849" s="183"/>
    </row>
    <row r="850" spans="1:1" x14ac:dyDescent="0.25">
      <c r="A850" s="183"/>
    </row>
    <row r="851" spans="1:1" x14ac:dyDescent="0.25">
      <c r="A851" s="183"/>
    </row>
    <row r="852" spans="1:1" x14ac:dyDescent="0.25">
      <c r="A852" s="183"/>
    </row>
    <row r="853" spans="1:1" x14ac:dyDescent="0.25">
      <c r="A853" s="183"/>
    </row>
    <row r="854" spans="1:1" x14ac:dyDescent="0.25">
      <c r="A854" s="183"/>
    </row>
    <row r="855" spans="1:1" x14ac:dyDescent="0.25">
      <c r="A855" s="183"/>
    </row>
    <row r="856" spans="1:1" x14ac:dyDescent="0.25">
      <c r="A856" s="183"/>
    </row>
    <row r="857" spans="1:1" x14ac:dyDescent="0.25">
      <c r="A857" s="183"/>
    </row>
    <row r="858" spans="1:1" x14ac:dyDescent="0.25">
      <c r="A858" s="183"/>
    </row>
    <row r="859" spans="1:1" x14ac:dyDescent="0.25">
      <c r="A859" s="183"/>
    </row>
    <row r="860" spans="1:1" x14ac:dyDescent="0.25">
      <c r="A860" s="183"/>
    </row>
    <row r="861" spans="1:1" x14ac:dyDescent="0.25">
      <c r="A861" s="183"/>
    </row>
    <row r="862" spans="1:1" x14ac:dyDescent="0.25">
      <c r="A862" s="183"/>
    </row>
    <row r="863" spans="1:1" x14ac:dyDescent="0.25">
      <c r="A863" s="183"/>
    </row>
    <row r="864" spans="1:1" x14ac:dyDescent="0.25">
      <c r="A864" s="183"/>
    </row>
    <row r="865" spans="1:1" x14ac:dyDescent="0.25">
      <c r="A865" s="183"/>
    </row>
    <row r="866" spans="1:1" x14ac:dyDescent="0.25">
      <c r="A866" s="183"/>
    </row>
    <row r="867" spans="1:1" x14ac:dyDescent="0.25">
      <c r="A867" s="183"/>
    </row>
    <row r="868" spans="1:1" x14ac:dyDescent="0.25">
      <c r="A868" s="183"/>
    </row>
    <row r="869" spans="1:1" x14ac:dyDescent="0.25">
      <c r="A869" s="183"/>
    </row>
    <row r="870" spans="1:1" x14ac:dyDescent="0.25">
      <c r="A870" s="183"/>
    </row>
    <row r="871" spans="1:1" x14ac:dyDescent="0.25">
      <c r="A871" s="183"/>
    </row>
    <row r="872" spans="1:1" x14ac:dyDescent="0.25">
      <c r="A872" s="183"/>
    </row>
    <row r="873" spans="1:1" x14ac:dyDescent="0.25">
      <c r="A873" s="183"/>
    </row>
    <row r="874" spans="1:1" x14ac:dyDescent="0.25">
      <c r="A874" s="183"/>
    </row>
    <row r="875" spans="1:1" x14ac:dyDescent="0.25">
      <c r="A875" s="183"/>
    </row>
    <row r="876" spans="1:1" x14ac:dyDescent="0.25">
      <c r="A876" s="183"/>
    </row>
    <row r="877" spans="1:1" x14ac:dyDescent="0.25">
      <c r="A877" s="183"/>
    </row>
    <row r="878" spans="1:1" x14ac:dyDescent="0.25">
      <c r="A878" s="183"/>
    </row>
    <row r="879" spans="1:1" x14ac:dyDescent="0.25">
      <c r="A879" s="183"/>
    </row>
    <row r="880" spans="1:1" x14ac:dyDescent="0.25">
      <c r="A880" s="183"/>
    </row>
    <row r="881" spans="1:1" x14ac:dyDescent="0.25">
      <c r="A881" s="183"/>
    </row>
    <row r="882" spans="1:1" x14ac:dyDescent="0.25">
      <c r="A882" s="183"/>
    </row>
    <row r="883" spans="1:1" x14ac:dyDescent="0.25">
      <c r="A883" s="183"/>
    </row>
    <row r="884" spans="1:1" x14ac:dyDescent="0.25">
      <c r="A884" s="183"/>
    </row>
    <row r="885" spans="1:1" x14ac:dyDescent="0.25">
      <c r="A885" s="183"/>
    </row>
    <row r="886" spans="1:1" x14ac:dyDescent="0.25">
      <c r="A886" s="183"/>
    </row>
    <row r="887" spans="1:1" x14ac:dyDescent="0.25">
      <c r="A887" s="183"/>
    </row>
    <row r="888" spans="1:1" x14ac:dyDescent="0.25">
      <c r="A888" s="183"/>
    </row>
    <row r="889" spans="1:1" x14ac:dyDescent="0.25">
      <c r="A889" s="183"/>
    </row>
    <row r="890" spans="1:1" x14ac:dyDescent="0.25">
      <c r="A890" s="183"/>
    </row>
    <row r="891" spans="1:1" x14ac:dyDescent="0.25">
      <c r="A891" s="183"/>
    </row>
    <row r="892" spans="1:1" x14ac:dyDescent="0.25">
      <c r="A892" s="183"/>
    </row>
    <row r="893" spans="1:1" x14ac:dyDescent="0.25">
      <c r="A893" s="183"/>
    </row>
    <row r="894" spans="1:1" x14ac:dyDescent="0.25">
      <c r="A894" s="183"/>
    </row>
    <row r="895" spans="1:1" x14ac:dyDescent="0.25">
      <c r="A895" s="183"/>
    </row>
    <row r="896" spans="1:1" x14ac:dyDescent="0.25">
      <c r="A896" s="183"/>
    </row>
    <row r="897" spans="1:1" x14ac:dyDescent="0.25">
      <c r="A897" s="183"/>
    </row>
    <row r="898" spans="1:1" x14ac:dyDescent="0.25">
      <c r="A898" s="183"/>
    </row>
    <row r="899" spans="1:1" x14ac:dyDescent="0.25">
      <c r="A899" s="183"/>
    </row>
    <row r="900" spans="1:1" x14ac:dyDescent="0.25">
      <c r="A900" s="183"/>
    </row>
    <row r="901" spans="1:1" x14ac:dyDescent="0.25">
      <c r="A901" s="183"/>
    </row>
    <row r="902" spans="1:1" x14ac:dyDescent="0.25">
      <c r="A902" s="183"/>
    </row>
    <row r="903" spans="1:1" x14ac:dyDescent="0.25">
      <c r="A903" s="183"/>
    </row>
    <row r="904" spans="1:1" x14ac:dyDescent="0.25">
      <c r="A904" s="183"/>
    </row>
    <row r="905" spans="1:1" x14ac:dyDescent="0.25">
      <c r="A905" s="183"/>
    </row>
    <row r="906" spans="1:1" x14ac:dyDescent="0.25">
      <c r="A906" s="183"/>
    </row>
    <row r="907" spans="1:1" x14ac:dyDescent="0.25">
      <c r="A907" s="183"/>
    </row>
    <row r="908" spans="1:1" x14ac:dyDescent="0.25">
      <c r="A908" s="183"/>
    </row>
    <row r="909" spans="1:1" x14ac:dyDescent="0.25">
      <c r="A909" s="183"/>
    </row>
    <row r="910" spans="1:1" x14ac:dyDescent="0.25">
      <c r="A910" s="183"/>
    </row>
    <row r="911" spans="1:1" x14ac:dyDescent="0.25">
      <c r="A911" s="183"/>
    </row>
    <row r="912" spans="1:1" x14ac:dyDescent="0.25">
      <c r="A912" s="183"/>
    </row>
    <row r="913" spans="1:1" x14ac:dyDescent="0.25">
      <c r="A913" s="183"/>
    </row>
    <row r="914" spans="1:1" x14ac:dyDescent="0.25">
      <c r="A914" s="183"/>
    </row>
    <row r="915" spans="1:1" x14ac:dyDescent="0.25">
      <c r="A915" s="183"/>
    </row>
    <row r="916" spans="1:1" x14ac:dyDescent="0.25">
      <c r="A916" s="183"/>
    </row>
    <row r="917" spans="1:1" x14ac:dyDescent="0.25">
      <c r="A917" s="183"/>
    </row>
    <row r="918" spans="1:1" x14ac:dyDescent="0.25">
      <c r="A918" s="183"/>
    </row>
    <row r="919" spans="1:1" x14ac:dyDescent="0.25">
      <c r="A919" s="183"/>
    </row>
    <row r="920" spans="1:1" x14ac:dyDescent="0.25">
      <c r="A920" s="183"/>
    </row>
    <row r="921" spans="1:1" x14ac:dyDescent="0.25">
      <c r="A921" s="183"/>
    </row>
    <row r="922" spans="1:1" x14ac:dyDescent="0.25">
      <c r="A922" s="183"/>
    </row>
    <row r="923" spans="1:1" x14ac:dyDescent="0.25">
      <c r="A923" s="183"/>
    </row>
    <row r="924" spans="1:1" x14ac:dyDescent="0.25">
      <c r="A924" s="183"/>
    </row>
    <row r="925" spans="1:1" x14ac:dyDescent="0.25">
      <c r="A925" s="183"/>
    </row>
    <row r="926" spans="1:1" x14ac:dyDescent="0.25">
      <c r="A926" s="183"/>
    </row>
    <row r="927" spans="1:1" x14ac:dyDescent="0.25">
      <c r="A927" s="183"/>
    </row>
    <row r="928" spans="1:1" x14ac:dyDescent="0.25">
      <c r="A928" s="183"/>
    </row>
    <row r="929" spans="1:1" x14ac:dyDescent="0.25">
      <c r="A929" s="183"/>
    </row>
    <row r="930" spans="1:1" x14ac:dyDescent="0.25">
      <c r="A930" s="183"/>
    </row>
    <row r="931" spans="1:1" x14ac:dyDescent="0.25">
      <c r="A931" s="183"/>
    </row>
    <row r="932" spans="1:1" x14ac:dyDescent="0.25">
      <c r="A932" s="183"/>
    </row>
    <row r="933" spans="1:1" x14ac:dyDescent="0.25">
      <c r="A933" s="183"/>
    </row>
    <row r="934" spans="1:1" x14ac:dyDescent="0.25">
      <c r="A934" s="183"/>
    </row>
    <row r="935" spans="1:1" x14ac:dyDescent="0.25">
      <c r="A935" s="183"/>
    </row>
    <row r="936" spans="1:1" x14ac:dyDescent="0.25">
      <c r="A936" s="183"/>
    </row>
    <row r="937" spans="1:1" x14ac:dyDescent="0.25">
      <c r="A937" s="183"/>
    </row>
    <row r="938" spans="1:1" x14ac:dyDescent="0.25">
      <c r="A938" s="183"/>
    </row>
    <row r="939" spans="1:1" x14ac:dyDescent="0.25">
      <c r="A939" s="183"/>
    </row>
    <row r="940" spans="1:1" x14ac:dyDescent="0.25">
      <c r="A940" s="183"/>
    </row>
    <row r="941" spans="1:1" x14ac:dyDescent="0.25">
      <c r="A941" s="183"/>
    </row>
    <row r="942" spans="1:1" x14ac:dyDescent="0.25">
      <c r="A942" s="183"/>
    </row>
    <row r="943" spans="1:1" x14ac:dyDescent="0.25">
      <c r="A943" s="183"/>
    </row>
    <row r="944" spans="1:1" x14ac:dyDescent="0.25">
      <c r="A944" s="183"/>
    </row>
    <row r="945" spans="1:1" x14ac:dyDescent="0.25">
      <c r="A945" s="183"/>
    </row>
    <row r="946" spans="1:1" x14ac:dyDescent="0.25">
      <c r="A946" s="183"/>
    </row>
    <row r="947" spans="1:1" x14ac:dyDescent="0.25">
      <c r="A947" s="183"/>
    </row>
    <row r="948" spans="1:1" x14ac:dyDescent="0.25">
      <c r="A948" s="183"/>
    </row>
    <row r="949" spans="1:1" x14ac:dyDescent="0.25">
      <c r="A949" s="183"/>
    </row>
    <row r="950" spans="1:1" x14ac:dyDescent="0.25">
      <c r="A950" s="183"/>
    </row>
    <row r="951" spans="1:1" x14ac:dyDescent="0.25">
      <c r="A951" s="183"/>
    </row>
    <row r="952" spans="1:1" x14ac:dyDescent="0.25">
      <c r="A952" s="183"/>
    </row>
    <row r="953" spans="1:1" x14ac:dyDescent="0.25">
      <c r="A953" s="183"/>
    </row>
    <row r="954" spans="1:1" x14ac:dyDescent="0.25">
      <c r="A954" s="183"/>
    </row>
    <row r="955" spans="1:1" x14ac:dyDescent="0.25">
      <c r="A955" s="183"/>
    </row>
    <row r="956" spans="1:1" x14ac:dyDescent="0.25">
      <c r="A956" s="183"/>
    </row>
    <row r="957" spans="1:1" x14ac:dyDescent="0.25">
      <c r="A957" s="183"/>
    </row>
    <row r="958" spans="1:1" x14ac:dyDescent="0.25">
      <c r="A958" s="183"/>
    </row>
    <row r="959" spans="1:1" x14ac:dyDescent="0.25">
      <c r="A959" s="183"/>
    </row>
    <row r="960" spans="1:1" x14ac:dyDescent="0.25">
      <c r="A960" s="183"/>
    </row>
    <row r="961" spans="1:1" x14ac:dyDescent="0.25">
      <c r="A961" s="183"/>
    </row>
    <row r="962" spans="1:1" x14ac:dyDescent="0.25">
      <c r="A962" s="183"/>
    </row>
    <row r="963" spans="1:1" x14ac:dyDescent="0.25">
      <c r="A963" s="183"/>
    </row>
    <row r="964" spans="1:1" x14ac:dyDescent="0.25">
      <c r="A964" s="183"/>
    </row>
    <row r="965" spans="1:1" x14ac:dyDescent="0.25">
      <c r="A965" s="183"/>
    </row>
    <row r="966" spans="1:1" x14ac:dyDescent="0.25">
      <c r="A966" s="183"/>
    </row>
    <row r="967" spans="1:1" x14ac:dyDescent="0.25">
      <c r="A967" s="183"/>
    </row>
    <row r="968" spans="1:1" x14ac:dyDescent="0.25">
      <c r="A968" s="183"/>
    </row>
    <row r="969" spans="1:1" x14ac:dyDescent="0.25">
      <c r="A969" s="183"/>
    </row>
    <row r="970" spans="1:1" x14ac:dyDescent="0.25">
      <c r="A970" s="183"/>
    </row>
    <row r="971" spans="1:1" x14ac:dyDescent="0.25">
      <c r="A971" s="183"/>
    </row>
    <row r="972" spans="1:1" x14ac:dyDescent="0.25">
      <c r="A972" s="183"/>
    </row>
    <row r="973" spans="1:1" x14ac:dyDescent="0.25">
      <c r="A973" s="183"/>
    </row>
    <row r="974" spans="1:1" x14ac:dyDescent="0.25">
      <c r="A974" s="183"/>
    </row>
    <row r="975" spans="1:1" x14ac:dyDescent="0.25">
      <c r="A975" s="183"/>
    </row>
    <row r="976" spans="1:1" x14ac:dyDescent="0.25">
      <c r="A976" s="183"/>
    </row>
    <row r="977" spans="1:1" x14ac:dyDescent="0.25">
      <c r="A977" s="183"/>
    </row>
    <row r="978" spans="1:1" x14ac:dyDescent="0.25">
      <c r="A978" s="183"/>
    </row>
    <row r="979" spans="1:1" x14ac:dyDescent="0.25">
      <c r="A979" s="183"/>
    </row>
    <row r="980" spans="1:1" x14ac:dyDescent="0.25">
      <c r="A980" s="183"/>
    </row>
    <row r="981" spans="1:1" x14ac:dyDescent="0.25">
      <c r="A981" s="183"/>
    </row>
    <row r="982" spans="1:1" x14ac:dyDescent="0.25">
      <c r="A982" s="183"/>
    </row>
    <row r="983" spans="1:1" x14ac:dyDescent="0.25">
      <c r="A983" s="183"/>
    </row>
    <row r="984" spans="1:1" x14ac:dyDescent="0.25">
      <c r="A984" s="183"/>
    </row>
    <row r="985" spans="1:1" x14ac:dyDescent="0.25">
      <c r="A985" s="183"/>
    </row>
    <row r="986" spans="1:1" x14ac:dyDescent="0.25">
      <c r="A986" s="183"/>
    </row>
    <row r="987" spans="1:1" x14ac:dyDescent="0.25">
      <c r="A987" s="183"/>
    </row>
    <row r="988" spans="1:1" x14ac:dyDescent="0.25">
      <c r="A988" s="183"/>
    </row>
    <row r="989" spans="1:1" x14ac:dyDescent="0.25">
      <c r="A989" s="183"/>
    </row>
    <row r="990" spans="1:1" x14ac:dyDescent="0.25">
      <c r="A990" s="183"/>
    </row>
    <row r="991" spans="1:1" x14ac:dyDescent="0.25">
      <c r="A991" s="183"/>
    </row>
    <row r="992" spans="1:1" x14ac:dyDescent="0.25">
      <c r="A992" s="183"/>
    </row>
    <row r="993" spans="1:1" x14ac:dyDescent="0.25">
      <c r="A993" s="183"/>
    </row>
    <row r="994" spans="1:1" x14ac:dyDescent="0.25">
      <c r="A994" s="183"/>
    </row>
    <row r="995" spans="1:1" x14ac:dyDescent="0.25">
      <c r="A995" s="183"/>
    </row>
    <row r="996" spans="1:1" x14ac:dyDescent="0.25">
      <c r="A996" s="183"/>
    </row>
    <row r="997" spans="1:1" x14ac:dyDescent="0.25">
      <c r="A997" s="183"/>
    </row>
    <row r="998" spans="1:1" x14ac:dyDescent="0.25">
      <c r="A998" s="183"/>
    </row>
    <row r="999" spans="1:1" x14ac:dyDescent="0.25">
      <c r="A999" s="183"/>
    </row>
    <row r="1000" spans="1:1" x14ac:dyDescent="0.25">
      <c r="A1000" s="183"/>
    </row>
    <row r="1001" spans="1:1" x14ac:dyDescent="0.25">
      <c r="A1001" s="183"/>
    </row>
    <row r="1002" spans="1:1" x14ac:dyDescent="0.25">
      <c r="A1002" s="183"/>
    </row>
    <row r="1003" spans="1:1" x14ac:dyDescent="0.25">
      <c r="A1003" s="183"/>
    </row>
    <row r="1004" spans="1:1" x14ac:dyDescent="0.25">
      <c r="A1004" s="183"/>
    </row>
    <row r="1005" spans="1:1" x14ac:dyDescent="0.25">
      <c r="A1005" s="183"/>
    </row>
    <row r="1006" spans="1:1" x14ac:dyDescent="0.25">
      <c r="A1006" s="183"/>
    </row>
    <row r="1007" spans="1:1" x14ac:dyDescent="0.25">
      <c r="A1007" s="183"/>
    </row>
    <row r="1008" spans="1:1" x14ac:dyDescent="0.25">
      <c r="A1008" s="183"/>
    </row>
    <row r="1009" spans="1:1" x14ac:dyDescent="0.25">
      <c r="A1009" s="183"/>
    </row>
    <row r="1010" spans="1:1" x14ac:dyDescent="0.25">
      <c r="A1010" s="183"/>
    </row>
    <row r="1011" spans="1:1" x14ac:dyDescent="0.25">
      <c r="A1011" s="183"/>
    </row>
    <row r="1012" spans="1:1" x14ac:dyDescent="0.25">
      <c r="A1012" s="183"/>
    </row>
    <row r="1013" spans="1:1" x14ac:dyDescent="0.25">
      <c r="A1013" s="183"/>
    </row>
    <row r="1014" spans="1:1" x14ac:dyDescent="0.25">
      <c r="A1014" s="183"/>
    </row>
    <row r="1015" spans="1:1" x14ac:dyDescent="0.25">
      <c r="A1015" s="183"/>
    </row>
    <row r="1016" spans="1:1" x14ac:dyDescent="0.25">
      <c r="A1016" s="183"/>
    </row>
    <row r="1017" spans="1:1" x14ac:dyDescent="0.25">
      <c r="A1017" s="183"/>
    </row>
    <row r="1018" spans="1:1" x14ac:dyDescent="0.25">
      <c r="A1018" s="183"/>
    </row>
    <row r="1019" spans="1:1" x14ac:dyDescent="0.25">
      <c r="A1019" s="183"/>
    </row>
    <row r="1020" spans="1:1" x14ac:dyDescent="0.25">
      <c r="A1020" s="183"/>
    </row>
    <row r="1021" spans="1:1" x14ac:dyDescent="0.25">
      <c r="A1021" s="183"/>
    </row>
    <row r="1022" spans="1:1" x14ac:dyDescent="0.25">
      <c r="A1022" s="183"/>
    </row>
    <row r="1023" spans="1:1" x14ac:dyDescent="0.25">
      <c r="A1023" s="183"/>
    </row>
    <row r="1024" spans="1:1" x14ac:dyDescent="0.25">
      <c r="A1024" s="183"/>
    </row>
    <row r="1025" spans="1:1" x14ac:dyDescent="0.25">
      <c r="A1025" s="183"/>
    </row>
    <row r="1026" spans="1:1" x14ac:dyDescent="0.25">
      <c r="A1026" s="183"/>
    </row>
    <row r="1027" spans="1:1" x14ac:dyDescent="0.25">
      <c r="A1027" s="183"/>
    </row>
    <row r="1028" spans="1:1" x14ac:dyDescent="0.25">
      <c r="A1028" s="183"/>
    </row>
    <row r="1029" spans="1:1" x14ac:dyDescent="0.25">
      <c r="A1029" s="183"/>
    </row>
    <row r="1030" spans="1:1" x14ac:dyDescent="0.25">
      <c r="A1030" s="183"/>
    </row>
    <row r="1031" spans="1:1" x14ac:dyDescent="0.25">
      <c r="A1031" s="183"/>
    </row>
    <row r="1032" spans="1:1" x14ac:dyDescent="0.25">
      <c r="A1032" s="183"/>
    </row>
    <row r="1033" spans="1:1" x14ac:dyDescent="0.25">
      <c r="A1033" s="183"/>
    </row>
    <row r="1034" spans="1:1" x14ac:dyDescent="0.25">
      <c r="A1034" s="183"/>
    </row>
    <row r="1035" spans="1:1" x14ac:dyDescent="0.25">
      <c r="A1035" s="183"/>
    </row>
    <row r="1036" spans="1:1" x14ac:dyDescent="0.25">
      <c r="A1036" s="183"/>
    </row>
    <row r="1037" spans="1:1" x14ac:dyDescent="0.25">
      <c r="A1037" s="183"/>
    </row>
    <row r="1038" spans="1:1" x14ac:dyDescent="0.25">
      <c r="A1038" s="183"/>
    </row>
    <row r="1039" spans="1:1" x14ac:dyDescent="0.25">
      <c r="A1039" s="183"/>
    </row>
    <row r="1040" spans="1:1" x14ac:dyDescent="0.25">
      <c r="A1040" s="183"/>
    </row>
    <row r="1041" spans="1:1" x14ac:dyDescent="0.25">
      <c r="A1041" s="183"/>
    </row>
    <row r="1042" spans="1:1" x14ac:dyDescent="0.25">
      <c r="A1042" s="183"/>
    </row>
    <row r="1043" spans="1:1" x14ac:dyDescent="0.25">
      <c r="A1043" s="183"/>
    </row>
    <row r="1044" spans="1:1" x14ac:dyDescent="0.25">
      <c r="A1044" s="183"/>
    </row>
    <row r="1045" spans="1:1" x14ac:dyDescent="0.25">
      <c r="A1045" s="183"/>
    </row>
    <row r="1046" spans="1:1" x14ac:dyDescent="0.25">
      <c r="A1046" s="183"/>
    </row>
    <row r="1047" spans="1:1" x14ac:dyDescent="0.25">
      <c r="A1047" s="183"/>
    </row>
    <row r="1048" spans="1:1" x14ac:dyDescent="0.25">
      <c r="A1048" s="183"/>
    </row>
    <row r="1049" spans="1:1" x14ac:dyDescent="0.25">
      <c r="A1049" s="183"/>
    </row>
    <row r="1050" spans="1:1" x14ac:dyDescent="0.25">
      <c r="A1050" s="183"/>
    </row>
    <row r="1051" spans="1:1" x14ac:dyDescent="0.25">
      <c r="A1051" s="183"/>
    </row>
    <row r="1052" spans="1:1" x14ac:dyDescent="0.25">
      <c r="A1052" s="183"/>
    </row>
    <row r="1053" spans="1:1" x14ac:dyDescent="0.25">
      <c r="A1053" s="183"/>
    </row>
    <row r="1054" spans="1:1" x14ac:dyDescent="0.25">
      <c r="A1054" s="183"/>
    </row>
    <row r="1055" spans="1:1" x14ac:dyDescent="0.25">
      <c r="A1055" s="183"/>
    </row>
    <row r="1056" spans="1:1" x14ac:dyDescent="0.25">
      <c r="A1056" s="183"/>
    </row>
    <row r="1057" spans="1:1" x14ac:dyDescent="0.25">
      <c r="A1057" s="183"/>
    </row>
    <row r="1058" spans="1:1" x14ac:dyDescent="0.25">
      <c r="A1058" s="183"/>
    </row>
    <row r="1059" spans="1:1" x14ac:dyDescent="0.25">
      <c r="A1059" s="183"/>
    </row>
    <row r="1060" spans="1:1" x14ac:dyDescent="0.25">
      <c r="A1060" s="183"/>
    </row>
    <row r="1061" spans="1:1" x14ac:dyDescent="0.25">
      <c r="A1061" s="183"/>
    </row>
    <row r="1062" spans="1:1" x14ac:dyDescent="0.25">
      <c r="A1062" s="183"/>
    </row>
    <row r="1063" spans="1:1" x14ac:dyDescent="0.25">
      <c r="A1063" s="183"/>
    </row>
    <row r="1064" spans="1:1" x14ac:dyDescent="0.25">
      <c r="A1064" s="183"/>
    </row>
    <row r="1065" spans="1:1" x14ac:dyDescent="0.25">
      <c r="A1065" s="183"/>
    </row>
    <row r="1066" spans="1:1" x14ac:dyDescent="0.25">
      <c r="A1066" s="183"/>
    </row>
    <row r="1067" spans="1:1" x14ac:dyDescent="0.25">
      <c r="A1067" s="183"/>
    </row>
    <row r="1068" spans="1:1" x14ac:dyDescent="0.25">
      <c r="A1068" s="183"/>
    </row>
    <row r="1069" spans="1:1" x14ac:dyDescent="0.25">
      <c r="A1069" s="183"/>
    </row>
    <row r="1070" spans="1:1" x14ac:dyDescent="0.25">
      <c r="A1070" s="183"/>
    </row>
    <row r="1071" spans="1:1" x14ac:dyDescent="0.25">
      <c r="A1071" s="183"/>
    </row>
    <row r="1072" spans="1:1" x14ac:dyDescent="0.25">
      <c r="A1072" s="183"/>
    </row>
    <row r="1073" spans="1:1" x14ac:dyDescent="0.25">
      <c r="A1073" s="183"/>
    </row>
    <row r="1074" spans="1:1" x14ac:dyDescent="0.25">
      <c r="A1074" s="183"/>
    </row>
    <row r="1075" spans="1:1" x14ac:dyDescent="0.25">
      <c r="A1075" s="183"/>
    </row>
    <row r="1076" spans="1:1" x14ac:dyDescent="0.25">
      <c r="A1076" s="183"/>
    </row>
    <row r="1077" spans="1:1" x14ac:dyDescent="0.25">
      <c r="A1077" s="183"/>
    </row>
    <row r="1078" spans="1:1" x14ac:dyDescent="0.25">
      <c r="A1078" s="183"/>
    </row>
    <row r="1079" spans="1:1" x14ac:dyDescent="0.25">
      <c r="A1079" s="183"/>
    </row>
    <row r="1080" spans="1:1" x14ac:dyDescent="0.25">
      <c r="A1080" s="183"/>
    </row>
    <row r="1081" spans="1:1" x14ac:dyDescent="0.25">
      <c r="A1081" s="183"/>
    </row>
    <row r="1082" spans="1:1" x14ac:dyDescent="0.25">
      <c r="A1082" s="183"/>
    </row>
    <row r="1083" spans="1:1" x14ac:dyDescent="0.25">
      <c r="A1083" s="183"/>
    </row>
    <row r="1084" spans="1:1" x14ac:dyDescent="0.25">
      <c r="A1084" s="183"/>
    </row>
    <row r="1085" spans="1:1" x14ac:dyDescent="0.25">
      <c r="A1085" s="183"/>
    </row>
    <row r="1086" spans="1:1" x14ac:dyDescent="0.25">
      <c r="A1086" s="183"/>
    </row>
    <row r="1087" spans="1:1" x14ac:dyDescent="0.25">
      <c r="A1087" s="183"/>
    </row>
    <row r="1088" spans="1:1" x14ac:dyDescent="0.25">
      <c r="A1088" s="183"/>
    </row>
    <row r="1089" spans="1:1" x14ac:dyDescent="0.25">
      <c r="A1089" s="183"/>
    </row>
    <row r="1090" spans="1:1" x14ac:dyDescent="0.25">
      <c r="A1090" s="183"/>
    </row>
    <row r="1091" spans="1:1" x14ac:dyDescent="0.25">
      <c r="A1091" s="183"/>
    </row>
    <row r="1092" spans="1:1" x14ac:dyDescent="0.25">
      <c r="A1092" s="183"/>
    </row>
    <row r="1093" spans="1:1" x14ac:dyDescent="0.25">
      <c r="A1093" s="183"/>
    </row>
    <row r="1094" spans="1:1" x14ac:dyDescent="0.25">
      <c r="A1094" s="183"/>
    </row>
    <row r="1095" spans="1:1" x14ac:dyDescent="0.25">
      <c r="A1095" s="183"/>
    </row>
    <row r="1096" spans="1:1" x14ac:dyDescent="0.25">
      <c r="A1096" s="183"/>
    </row>
    <row r="1097" spans="1:1" x14ac:dyDescent="0.25">
      <c r="A1097" s="183"/>
    </row>
    <row r="1098" spans="1:1" x14ac:dyDescent="0.25">
      <c r="A1098" s="183"/>
    </row>
    <row r="1099" spans="1:1" x14ac:dyDescent="0.25">
      <c r="A1099" s="183"/>
    </row>
    <row r="1100" spans="1:1" x14ac:dyDescent="0.25">
      <c r="A1100" s="183"/>
    </row>
    <row r="1101" spans="1:1" x14ac:dyDescent="0.25">
      <c r="A1101" s="183"/>
    </row>
    <row r="1102" spans="1:1" x14ac:dyDescent="0.25">
      <c r="A1102" s="183"/>
    </row>
    <row r="1103" spans="1:1" x14ac:dyDescent="0.25">
      <c r="A1103" s="183"/>
    </row>
    <row r="1104" spans="1:1" x14ac:dyDescent="0.25">
      <c r="A1104" s="183"/>
    </row>
    <row r="1105" spans="1:1" x14ac:dyDescent="0.25">
      <c r="A1105" s="183"/>
    </row>
    <row r="1106" spans="1:1" x14ac:dyDescent="0.25">
      <c r="A1106" s="183"/>
    </row>
    <row r="1107" spans="1:1" x14ac:dyDescent="0.25">
      <c r="A1107" s="183"/>
    </row>
    <row r="1108" spans="1:1" x14ac:dyDescent="0.25">
      <c r="A1108" s="183"/>
    </row>
    <row r="1109" spans="1:1" x14ac:dyDescent="0.25">
      <c r="A1109" s="183"/>
    </row>
    <row r="1110" spans="1:1" x14ac:dyDescent="0.25">
      <c r="A1110" s="183"/>
    </row>
    <row r="1111" spans="1:1" x14ac:dyDescent="0.25">
      <c r="A1111" s="183"/>
    </row>
    <row r="1112" spans="1:1" x14ac:dyDescent="0.25">
      <c r="A1112" s="183"/>
    </row>
    <row r="1113" spans="1:1" x14ac:dyDescent="0.25">
      <c r="A1113" s="183"/>
    </row>
    <row r="1114" spans="1:1" x14ac:dyDescent="0.25">
      <c r="A1114" s="183"/>
    </row>
    <row r="1115" spans="1:1" x14ac:dyDescent="0.25">
      <c r="A1115" s="183"/>
    </row>
    <row r="1116" spans="1:1" x14ac:dyDescent="0.25">
      <c r="A1116" s="183"/>
    </row>
    <row r="1117" spans="1:1" x14ac:dyDescent="0.25">
      <c r="A1117" s="183"/>
    </row>
    <row r="1118" spans="1:1" x14ac:dyDescent="0.25">
      <c r="A1118" s="183"/>
    </row>
    <row r="1119" spans="1:1" x14ac:dyDescent="0.25">
      <c r="A1119" s="183"/>
    </row>
    <row r="1120" spans="1:1" x14ac:dyDescent="0.25">
      <c r="A1120" s="183"/>
    </row>
    <row r="1121" spans="1:1" x14ac:dyDescent="0.25">
      <c r="A1121" s="183"/>
    </row>
    <row r="1122" spans="1:1" x14ac:dyDescent="0.25">
      <c r="A1122" s="183"/>
    </row>
    <row r="1123" spans="1:1" x14ac:dyDescent="0.25">
      <c r="A1123" s="183"/>
    </row>
    <row r="1124" spans="1:1" x14ac:dyDescent="0.25">
      <c r="A1124" s="183"/>
    </row>
    <row r="1125" spans="1:1" x14ac:dyDescent="0.25">
      <c r="A1125" s="183"/>
    </row>
    <row r="1126" spans="1:1" x14ac:dyDescent="0.25">
      <c r="A1126" s="183"/>
    </row>
    <row r="1127" spans="1:1" x14ac:dyDescent="0.25">
      <c r="A1127" s="183"/>
    </row>
    <row r="1128" spans="1:1" x14ac:dyDescent="0.25">
      <c r="A1128" s="183"/>
    </row>
    <row r="1129" spans="1:1" x14ac:dyDescent="0.25">
      <c r="A1129" s="183"/>
    </row>
    <row r="1130" spans="1:1" x14ac:dyDescent="0.25">
      <c r="A1130" s="183"/>
    </row>
    <row r="1131" spans="1:1" x14ac:dyDescent="0.25">
      <c r="A1131" s="183"/>
    </row>
    <row r="1132" spans="1:1" x14ac:dyDescent="0.25">
      <c r="A1132" s="183"/>
    </row>
    <row r="1133" spans="1:1" x14ac:dyDescent="0.25">
      <c r="A1133" s="183"/>
    </row>
    <row r="1134" spans="1:1" x14ac:dyDescent="0.25">
      <c r="A1134" s="183"/>
    </row>
    <row r="1135" spans="1:1" x14ac:dyDescent="0.25">
      <c r="A1135" s="183"/>
    </row>
    <row r="1136" spans="1:1" x14ac:dyDescent="0.25">
      <c r="A1136" s="183"/>
    </row>
    <row r="1137" spans="1:1" x14ac:dyDescent="0.25">
      <c r="A1137" s="183"/>
    </row>
    <row r="1138" spans="1:1" x14ac:dyDescent="0.25">
      <c r="A1138" s="183"/>
    </row>
    <row r="1139" spans="1:1" x14ac:dyDescent="0.25">
      <c r="A1139" s="183"/>
    </row>
    <row r="1140" spans="1:1" x14ac:dyDescent="0.25">
      <c r="A1140" s="183"/>
    </row>
    <row r="1141" spans="1:1" x14ac:dyDescent="0.25">
      <c r="A1141" s="183"/>
    </row>
    <row r="1142" spans="1:1" x14ac:dyDescent="0.25">
      <c r="A1142" s="183"/>
    </row>
    <row r="1143" spans="1:1" x14ac:dyDescent="0.25">
      <c r="A1143" s="183"/>
    </row>
    <row r="1144" spans="1:1" x14ac:dyDescent="0.25">
      <c r="A1144" s="183"/>
    </row>
    <row r="1145" spans="1:1" x14ac:dyDescent="0.25">
      <c r="A1145" s="183"/>
    </row>
    <row r="1146" spans="1:1" x14ac:dyDescent="0.25">
      <c r="A1146" s="183"/>
    </row>
    <row r="1147" spans="1:1" x14ac:dyDescent="0.25">
      <c r="A1147" s="183"/>
    </row>
    <row r="1148" spans="1:1" x14ac:dyDescent="0.25">
      <c r="A1148" s="183"/>
    </row>
    <row r="1149" spans="1:1" x14ac:dyDescent="0.25">
      <c r="A1149" s="183"/>
    </row>
    <row r="1150" spans="1:1" x14ac:dyDescent="0.25">
      <c r="A1150" s="183"/>
    </row>
    <row r="1151" spans="1:1" x14ac:dyDescent="0.25">
      <c r="A1151" s="183"/>
    </row>
    <row r="1152" spans="1:1" x14ac:dyDescent="0.25">
      <c r="A1152" s="183"/>
    </row>
    <row r="1153" spans="1:1" x14ac:dyDescent="0.25">
      <c r="A1153" s="183"/>
    </row>
    <row r="1154" spans="1:1" x14ac:dyDescent="0.25">
      <c r="A1154" s="183"/>
    </row>
    <row r="1155" spans="1:1" x14ac:dyDescent="0.25">
      <c r="A1155" s="183"/>
    </row>
    <row r="1156" spans="1:1" x14ac:dyDescent="0.25">
      <c r="A1156" s="183"/>
    </row>
    <row r="1157" spans="1:1" x14ac:dyDescent="0.25">
      <c r="A1157" s="183"/>
    </row>
    <row r="1158" spans="1:1" x14ac:dyDescent="0.25">
      <c r="A1158" s="183"/>
    </row>
    <row r="1159" spans="1:1" x14ac:dyDescent="0.25">
      <c r="A1159" s="183"/>
    </row>
    <row r="1160" spans="1:1" x14ac:dyDescent="0.25">
      <c r="A1160" s="183"/>
    </row>
    <row r="1161" spans="1:1" x14ac:dyDescent="0.25">
      <c r="A1161" s="183"/>
    </row>
    <row r="1162" spans="1:1" x14ac:dyDescent="0.25">
      <c r="A1162" s="183"/>
    </row>
    <row r="1163" spans="1:1" x14ac:dyDescent="0.25">
      <c r="A1163" s="183"/>
    </row>
    <row r="1164" spans="1:1" x14ac:dyDescent="0.25">
      <c r="A1164" s="183"/>
    </row>
    <row r="1165" spans="1:1" x14ac:dyDescent="0.25">
      <c r="A1165" s="183"/>
    </row>
    <row r="1166" spans="1:1" x14ac:dyDescent="0.25">
      <c r="A1166" s="183"/>
    </row>
    <row r="1167" spans="1:1" x14ac:dyDescent="0.25">
      <c r="A1167" s="183"/>
    </row>
    <row r="1168" spans="1:1" x14ac:dyDescent="0.25">
      <c r="A1168" s="183"/>
    </row>
    <row r="1169" spans="1:1" x14ac:dyDescent="0.25">
      <c r="A1169" s="183"/>
    </row>
    <row r="1170" spans="1:1" x14ac:dyDescent="0.25">
      <c r="A1170" s="183"/>
    </row>
    <row r="1171" spans="1:1" x14ac:dyDescent="0.25">
      <c r="A1171" s="183"/>
    </row>
    <row r="1172" spans="1:1" x14ac:dyDescent="0.25">
      <c r="A1172" s="183"/>
    </row>
    <row r="1173" spans="1:1" x14ac:dyDescent="0.25">
      <c r="A1173" s="183"/>
    </row>
    <row r="1174" spans="1:1" x14ac:dyDescent="0.25">
      <c r="A1174" s="183"/>
    </row>
    <row r="1175" spans="1:1" x14ac:dyDescent="0.25">
      <c r="A1175" s="183"/>
    </row>
    <row r="1176" spans="1:1" x14ac:dyDescent="0.25">
      <c r="A1176" s="183"/>
    </row>
    <row r="1177" spans="1:1" x14ac:dyDescent="0.25">
      <c r="A1177" s="183"/>
    </row>
    <row r="1178" spans="1:1" x14ac:dyDescent="0.25">
      <c r="A1178" s="183"/>
    </row>
    <row r="1179" spans="1:1" x14ac:dyDescent="0.25">
      <c r="A1179" s="183"/>
    </row>
    <row r="1180" spans="1:1" x14ac:dyDescent="0.25">
      <c r="A1180" s="183"/>
    </row>
    <row r="1181" spans="1:1" x14ac:dyDescent="0.25">
      <c r="A1181" s="183"/>
    </row>
    <row r="1182" spans="1:1" x14ac:dyDescent="0.25">
      <c r="A1182" s="183"/>
    </row>
    <row r="1183" spans="1:1" x14ac:dyDescent="0.25">
      <c r="A1183" s="183"/>
    </row>
    <row r="1184" spans="1:1" x14ac:dyDescent="0.25">
      <c r="A1184" s="183"/>
    </row>
    <row r="1185" spans="1:1" x14ac:dyDescent="0.25">
      <c r="A1185" s="183"/>
    </row>
    <row r="1186" spans="1:1" x14ac:dyDescent="0.25">
      <c r="A1186" s="183"/>
    </row>
    <row r="1187" spans="1:1" x14ac:dyDescent="0.25">
      <c r="A1187" s="183"/>
    </row>
    <row r="1188" spans="1:1" x14ac:dyDescent="0.25">
      <c r="A1188" s="183"/>
    </row>
    <row r="1189" spans="1:1" x14ac:dyDescent="0.25">
      <c r="A1189" s="183"/>
    </row>
    <row r="1190" spans="1:1" x14ac:dyDescent="0.25">
      <c r="A1190" s="183"/>
    </row>
    <row r="1191" spans="1:1" x14ac:dyDescent="0.25">
      <c r="A1191" s="183"/>
    </row>
    <row r="1192" spans="1:1" x14ac:dyDescent="0.25">
      <c r="A1192" s="183"/>
    </row>
    <row r="1193" spans="1:1" x14ac:dyDescent="0.25">
      <c r="A1193" s="183"/>
    </row>
    <row r="1194" spans="1:1" x14ac:dyDescent="0.25">
      <c r="A1194" s="183"/>
    </row>
    <row r="1195" spans="1:1" x14ac:dyDescent="0.25">
      <c r="A1195" s="183"/>
    </row>
    <row r="1196" spans="1:1" x14ac:dyDescent="0.25">
      <c r="A1196" s="183"/>
    </row>
    <row r="1197" spans="1:1" x14ac:dyDescent="0.25">
      <c r="A1197" s="183"/>
    </row>
    <row r="1198" spans="1:1" x14ac:dyDescent="0.25">
      <c r="A1198" s="183"/>
    </row>
    <row r="1199" spans="1:1" x14ac:dyDescent="0.25">
      <c r="A1199" s="183"/>
    </row>
    <row r="1200" spans="1:1" x14ac:dyDescent="0.25">
      <c r="A1200" s="183"/>
    </row>
    <row r="1201" spans="1:1" x14ac:dyDescent="0.25">
      <c r="A1201" s="183"/>
    </row>
    <row r="1202" spans="1:1" x14ac:dyDescent="0.25">
      <c r="A1202" s="183"/>
    </row>
    <row r="1203" spans="1:1" x14ac:dyDescent="0.25">
      <c r="A1203" s="183"/>
    </row>
    <row r="1204" spans="1:1" x14ac:dyDescent="0.25">
      <c r="A1204" s="183"/>
    </row>
    <row r="1205" spans="1:1" x14ac:dyDescent="0.25">
      <c r="A1205" s="183"/>
    </row>
    <row r="1206" spans="1:1" x14ac:dyDescent="0.25">
      <c r="A1206" s="183"/>
    </row>
    <row r="1207" spans="1:1" x14ac:dyDescent="0.25">
      <c r="A1207" s="183"/>
    </row>
    <row r="1208" spans="1:1" x14ac:dyDescent="0.25">
      <c r="A1208" s="183"/>
    </row>
    <row r="1209" spans="1:1" x14ac:dyDescent="0.25">
      <c r="A1209" s="183"/>
    </row>
    <row r="1210" spans="1:1" x14ac:dyDescent="0.25">
      <c r="A1210" s="183"/>
    </row>
    <row r="1211" spans="1:1" x14ac:dyDescent="0.25">
      <c r="A1211" s="183"/>
    </row>
    <row r="1212" spans="1:1" x14ac:dyDescent="0.25">
      <c r="A1212" s="183"/>
    </row>
    <row r="1213" spans="1:1" x14ac:dyDescent="0.25">
      <c r="A1213" s="183"/>
    </row>
    <row r="1214" spans="1:1" x14ac:dyDescent="0.25">
      <c r="A1214" s="183"/>
    </row>
    <row r="1215" spans="1:1" x14ac:dyDescent="0.25">
      <c r="A1215" s="183"/>
    </row>
    <row r="1216" spans="1:1" x14ac:dyDescent="0.25">
      <c r="A1216" s="183"/>
    </row>
    <row r="1217" spans="1:1" x14ac:dyDescent="0.25">
      <c r="A1217" s="183"/>
    </row>
    <row r="1218" spans="1:1" x14ac:dyDescent="0.25">
      <c r="A1218" s="183"/>
    </row>
    <row r="1219" spans="1:1" x14ac:dyDescent="0.25">
      <c r="A1219" s="183"/>
    </row>
    <row r="1220" spans="1:1" x14ac:dyDescent="0.25">
      <c r="A1220" s="183"/>
    </row>
    <row r="1221" spans="1:1" x14ac:dyDescent="0.25">
      <c r="A1221" s="183"/>
    </row>
    <row r="1222" spans="1:1" x14ac:dyDescent="0.25">
      <c r="A1222" s="183"/>
    </row>
    <row r="1223" spans="1:1" x14ac:dyDescent="0.25">
      <c r="A1223" s="183"/>
    </row>
    <row r="1224" spans="1:1" x14ac:dyDescent="0.25">
      <c r="A1224" s="183"/>
    </row>
    <row r="1225" spans="1:1" x14ac:dyDescent="0.25">
      <c r="A1225" s="183"/>
    </row>
    <row r="1226" spans="1:1" x14ac:dyDescent="0.25">
      <c r="A1226" s="183"/>
    </row>
    <row r="1227" spans="1:1" x14ac:dyDescent="0.25">
      <c r="A1227" s="183"/>
    </row>
    <row r="1228" spans="1:1" x14ac:dyDescent="0.25">
      <c r="A1228" s="183"/>
    </row>
    <row r="1229" spans="1:1" x14ac:dyDescent="0.25">
      <c r="A1229" s="183"/>
    </row>
    <row r="1230" spans="1:1" x14ac:dyDescent="0.25">
      <c r="A1230" s="183"/>
    </row>
    <row r="1231" spans="1:1" x14ac:dyDescent="0.25">
      <c r="A1231" s="183"/>
    </row>
    <row r="1232" spans="1:1" x14ac:dyDescent="0.25">
      <c r="A1232" s="183"/>
    </row>
    <row r="1233" spans="1:1" x14ac:dyDescent="0.25">
      <c r="A1233" s="183"/>
    </row>
    <row r="1234" spans="1:1" x14ac:dyDescent="0.25">
      <c r="A1234" s="183"/>
    </row>
    <row r="1235" spans="1:1" x14ac:dyDescent="0.25">
      <c r="A1235" s="183"/>
    </row>
    <row r="1236" spans="1:1" x14ac:dyDescent="0.25">
      <c r="A1236" s="183"/>
    </row>
    <row r="1237" spans="1:1" x14ac:dyDescent="0.25">
      <c r="A1237" s="183"/>
    </row>
    <row r="1238" spans="1:1" x14ac:dyDescent="0.25">
      <c r="A1238" s="183"/>
    </row>
    <row r="1239" spans="1:1" x14ac:dyDescent="0.25">
      <c r="A1239" s="183"/>
    </row>
    <row r="1240" spans="1:1" x14ac:dyDescent="0.25">
      <c r="A1240" s="183"/>
    </row>
    <row r="1241" spans="1:1" x14ac:dyDescent="0.25">
      <c r="A1241" s="183"/>
    </row>
    <row r="1242" spans="1:1" x14ac:dyDescent="0.25">
      <c r="A1242" s="183"/>
    </row>
    <row r="1243" spans="1:1" x14ac:dyDescent="0.25">
      <c r="A1243" s="183"/>
    </row>
    <row r="1244" spans="1:1" x14ac:dyDescent="0.25">
      <c r="A1244" s="183"/>
    </row>
    <row r="1245" spans="1:1" x14ac:dyDescent="0.25">
      <c r="A1245" s="183"/>
    </row>
    <row r="1246" spans="1:1" x14ac:dyDescent="0.25">
      <c r="A1246" s="183"/>
    </row>
    <row r="1247" spans="1:1" x14ac:dyDescent="0.25">
      <c r="A1247" s="183"/>
    </row>
    <row r="1248" spans="1:1" x14ac:dyDescent="0.25">
      <c r="A1248" s="183"/>
    </row>
    <row r="1249" spans="1:1" x14ac:dyDescent="0.25">
      <c r="A1249" s="183"/>
    </row>
    <row r="1250" spans="1:1" x14ac:dyDescent="0.25">
      <c r="A1250" s="183"/>
    </row>
    <row r="1251" spans="1:1" x14ac:dyDescent="0.25">
      <c r="A1251" s="183"/>
    </row>
    <row r="1252" spans="1:1" x14ac:dyDescent="0.25">
      <c r="A1252" s="183"/>
    </row>
    <row r="1253" spans="1:1" x14ac:dyDescent="0.25">
      <c r="A1253" s="183"/>
    </row>
    <row r="1254" spans="1:1" x14ac:dyDescent="0.25">
      <c r="A1254" s="183"/>
    </row>
    <row r="1255" spans="1:1" x14ac:dyDescent="0.25">
      <c r="A1255" s="183"/>
    </row>
    <row r="1256" spans="1:1" x14ac:dyDescent="0.25">
      <c r="A1256" s="183"/>
    </row>
    <row r="1257" spans="1:1" x14ac:dyDescent="0.25">
      <c r="A1257" s="183"/>
    </row>
    <row r="1258" spans="1:1" x14ac:dyDescent="0.25">
      <c r="A1258" s="183"/>
    </row>
    <row r="1259" spans="1:1" x14ac:dyDescent="0.25">
      <c r="A1259" s="183"/>
    </row>
    <row r="1260" spans="1:1" x14ac:dyDescent="0.25">
      <c r="A1260" s="183"/>
    </row>
    <row r="1261" spans="1:1" x14ac:dyDescent="0.25">
      <c r="A1261" s="183"/>
    </row>
    <row r="1262" spans="1:1" x14ac:dyDescent="0.25">
      <c r="A1262" s="183"/>
    </row>
    <row r="1263" spans="1:1" x14ac:dyDescent="0.25">
      <c r="A1263" s="183"/>
    </row>
    <row r="1264" spans="1:1" x14ac:dyDescent="0.25">
      <c r="A1264" s="183"/>
    </row>
    <row r="1265" spans="1:1" x14ac:dyDescent="0.25">
      <c r="A1265" s="183"/>
    </row>
    <row r="1266" spans="1:1" x14ac:dyDescent="0.25">
      <c r="A1266" s="183"/>
    </row>
    <row r="1267" spans="1:1" x14ac:dyDescent="0.25">
      <c r="A1267" s="183"/>
    </row>
    <row r="1268" spans="1:1" x14ac:dyDescent="0.25">
      <c r="A1268" s="183"/>
    </row>
    <row r="1269" spans="1:1" x14ac:dyDescent="0.25">
      <c r="A1269" s="183"/>
    </row>
    <row r="1270" spans="1:1" x14ac:dyDescent="0.25">
      <c r="A1270" s="183"/>
    </row>
    <row r="1271" spans="1:1" x14ac:dyDescent="0.25">
      <c r="A1271" s="183"/>
    </row>
    <row r="1272" spans="1:1" x14ac:dyDescent="0.25">
      <c r="A1272" s="183"/>
    </row>
    <row r="1273" spans="1:1" x14ac:dyDescent="0.25">
      <c r="A1273" s="183"/>
    </row>
    <row r="1274" spans="1:1" x14ac:dyDescent="0.25">
      <c r="A1274" s="183"/>
    </row>
    <row r="1275" spans="1:1" x14ac:dyDescent="0.25">
      <c r="A1275" s="183"/>
    </row>
    <row r="1276" spans="1:1" x14ac:dyDescent="0.25">
      <c r="A1276" s="183"/>
    </row>
    <row r="1277" spans="1:1" x14ac:dyDescent="0.25">
      <c r="A1277" s="183"/>
    </row>
    <row r="1278" spans="1:1" x14ac:dyDescent="0.25">
      <c r="A1278" s="183"/>
    </row>
    <row r="1279" spans="1:1" x14ac:dyDescent="0.25">
      <c r="A1279" s="183"/>
    </row>
    <row r="1280" spans="1:1" x14ac:dyDescent="0.25">
      <c r="A1280" s="183"/>
    </row>
    <row r="1281" spans="1:1" x14ac:dyDescent="0.25">
      <c r="A1281" s="183"/>
    </row>
    <row r="1282" spans="1:1" x14ac:dyDescent="0.25">
      <c r="A1282" s="183"/>
    </row>
    <row r="1283" spans="1:1" x14ac:dyDescent="0.25">
      <c r="A1283" s="183"/>
    </row>
    <row r="1284" spans="1:1" x14ac:dyDescent="0.25">
      <c r="A1284" s="183"/>
    </row>
    <row r="1285" spans="1:1" x14ac:dyDescent="0.25">
      <c r="A1285" s="183"/>
    </row>
    <row r="1286" spans="1:1" x14ac:dyDescent="0.25">
      <c r="A1286" s="183"/>
    </row>
    <row r="1287" spans="1:1" x14ac:dyDescent="0.25">
      <c r="A1287" s="183"/>
    </row>
    <row r="1288" spans="1:1" x14ac:dyDescent="0.25">
      <c r="A1288" s="183"/>
    </row>
    <row r="1289" spans="1:1" x14ac:dyDescent="0.25">
      <c r="A1289" s="183"/>
    </row>
    <row r="1290" spans="1:1" x14ac:dyDescent="0.25">
      <c r="A1290" s="183"/>
    </row>
    <row r="1291" spans="1:1" x14ac:dyDescent="0.25">
      <c r="A1291" s="183"/>
    </row>
    <row r="1292" spans="1:1" x14ac:dyDescent="0.25">
      <c r="A1292" s="183"/>
    </row>
    <row r="1293" spans="1:1" x14ac:dyDescent="0.25">
      <c r="A1293" s="183"/>
    </row>
    <row r="1294" spans="1:1" x14ac:dyDescent="0.25">
      <c r="A1294" s="183"/>
    </row>
    <row r="1295" spans="1:1" x14ac:dyDescent="0.25">
      <c r="A1295" s="183"/>
    </row>
    <row r="1296" spans="1:1" x14ac:dyDescent="0.25">
      <c r="A1296" s="183"/>
    </row>
    <row r="1297" spans="1:1" x14ac:dyDescent="0.25">
      <c r="A1297" s="183"/>
    </row>
    <row r="1298" spans="1:1" x14ac:dyDescent="0.25">
      <c r="A1298" s="183"/>
    </row>
    <row r="1299" spans="1:1" x14ac:dyDescent="0.25">
      <c r="A1299" s="183"/>
    </row>
    <row r="1300" spans="1:1" x14ac:dyDescent="0.25">
      <c r="A1300" s="183"/>
    </row>
    <row r="1301" spans="1:1" x14ac:dyDescent="0.25">
      <c r="A1301" s="183"/>
    </row>
    <row r="1302" spans="1:1" x14ac:dyDescent="0.25">
      <c r="A1302" s="183"/>
    </row>
    <row r="1303" spans="1:1" x14ac:dyDescent="0.25">
      <c r="A1303" s="183"/>
    </row>
    <row r="1304" spans="1:1" x14ac:dyDescent="0.25">
      <c r="A1304" s="183"/>
    </row>
    <row r="1305" spans="1:1" x14ac:dyDescent="0.25">
      <c r="A1305" s="183"/>
    </row>
    <row r="1306" spans="1:1" x14ac:dyDescent="0.25">
      <c r="A1306" s="183"/>
    </row>
    <row r="1307" spans="1:1" x14ac:dyDescent="0.25">
      <c r="A1307" s="183"/>
    </row>
    <row r="1308" spans="1:1" x14ac:dyDescent="0.25">
      <c r="A1308" s="183"/>
    </row>
    <row r="1309" spans="1:1" x14ac:dyDescent="0.25">
      <c r="A1309" s="183"/>
    </row>
    <row r="1310" spans="1:1" x14ac:dyDescent="0.25">
      <c r="A1310" s="183"/>
    </row>
    <row r="1311" spans="1:1" x14ac:dyDescent="0.25">
      <c r="A1311" s="183"/>
    </row>
    <row r="1312" spans="1:1" x14ac:dyDescent="0.25">
      <c r="A1312" s="183"/>
    </row>
    <row r="1313" spans="1:1" x14ac:dyDescent="0.25">
      <c r="A1313" s="183"/>
    </row>
    <row r="1314" spans="1:1" x14ac:dyDescent="0.25">
      <c r="A1314" s="183"/>
    </row>
    <row r="1315" spans="1:1" x14ac:dyDescent="0.25">
      <c r="A1315" s="183"/>
    </row>
    <row r="1316" spans="1:1" x14ac:dyDescent="0.25">
      <c r="A1316" s="183"/>
    </row>
    <row r="1317" spans="1:1" x14ac:dyDescent="0.25">
      <c r="A1317" s="183"/>
    </row>
    <row r="1318" spans="1:1" x14ac:dyDescent="0.25">
      <c r="A1318" s="183"/>
    </row>
    <row r="1319" spans="1:1" x14ac:dyDescent="0.25">
      <c r="A1319" s="183"/>
    </row>
    <row r="1320" spans="1:1" x14ac:dyDescent="0.25">
      <c r="A1320" s="183"/>
    </row>
    <row r="1321" spans="1:1" x14ac:dyDescent="0.25">
      <c r="A1321" s="183"/>
    </row>
    <row r="1322" spans="1:1" x14ac:dyDescent="0.25">
      <c r="A1322" s="183"/>
    </row>
    <row r="1323" spans="1:1" x14ac:dyDescent="0.25">
      <c r="A1323" s="183"/>
    </row>
    <row r="1324" spans="1:1" x14ac:dyDescent="0.25">
      <c r="A1324" s="183"/>
    </row>
    <row r="1325" spans="1:1" x14ac:dyDescent="0.25">
      <c r="A1325" s="183"/>
    </row>
    <row r="1326" spans="1:1" x14ac:dyDescent="0.25">
      <c r="A1326" s="183"/>
    </row>
    <row r="1327" spans="1:1" x14ac:dyDescent="0.25">
      <c r="A1327" s="183"/>
    </row>
    <row r="1328" spans="1:1" x14ac:dyDescent="0.25">
      <c r="A1328" s="183"/>
    </row>
    <row r="1329" spans="1:1" x14ac:dyDescent="0.25">
      <c r="A1329" s="183"/>
    </row>
    <row r="1330" spans="1:1" x14ac:dyDescent="0.25">
      <c r="A1330" s="183"/>
    </row>
    <row r="1331" spans="1:1" x14ac:dyDescent="0.25">
      <c r="A1331" s="183"/>
    </row>
    <row r="1332" spans="1:1" x14ac:dyDescent="0.25">
      <c r="A1332" s="183"/>
    </row>
    <row r="1333" spans="1:1" x14ac:dyDescent="0.25">
      <c r="A1333" s="183"/>
    </row>
    <row r="1334" spans="1:1" x14ac:dyDescent="0.25">
      <c r="A1334" s="183"/>
    </row>
    <row r="1335" spans="1:1" x14ac:dyDescent="0.25">
      <c r="A1335" s="183"/>
    </row>
    <row r="1336" spans="1:1" x14ac:dyDescent="0.25">
      <c r="A1336" s="183"/>
    </row>
    <row r="1337" spans="1:1" x14ac:dyDescent="0.25">
      <c r="A1337" s="183"/>
    </row>
    <row r="1338" spans="1:1" x14ac:dyDescent="0.25">
      <c r="A1338" s="183"/>
    </row>
    <row r="1339" spans="1:1" x14ac:dyDescent="0.25">
      <c r="A1339" s="183"/>
    </row>
    <row r="1340" spans="1:1" x14ac:dyDescent="0.25">
      <c r="A1340" s="183"/>
    </row>
    <row r="1341" spans="1:1" x14ac:dyDescent="0.25">
      <c r="A1341" s="183"/>
    </row>
    <row r="1342" spans="1:1" x14ac:dyDescent="0.25">
      <c r="A1342" s="183"/>
    </row>
    <row r="1343" spans="1:1" x14ac:dyDescent="0.25">
      <c r="A1343" s="183"/>
    </row>
    <row r="1344" spans="1:1" x14ac:dyDescent="0.25">
      <c r="A1344" s="183"/>
    </row>
    <row r="1345" spans="1:1" x14ac:dyDescent="0.25">
      <c r="A1345" s="183"/>
    </row>
    <row r="1346" spans="1:1" x14ac:dyDescent="0.25">
      <c r="A1346" s="183"/>
    </row>
    <row r="1347" spans="1:1" x14ac:dyDescent="0.25">
      <c r="A1347" s="183"/>
    </row>
    <row r="1348" spans="1:1" x14ac:dyDescent="0.25">
      <c r="A1348" s="183"/>
    </row>
    <row r="1349" spans="1:1" x14ac:dyDescent="0.25">
      <c r="A1349" s="183"/>
    </row>
    <row r="1350" spans="1:1" x14ac:dyDescent="0.25">
      <c r="A1350" s="183"/>
    </row>
    <row r="1351" spans="1:1" x14ac:dyDescent="0.25">
      <c r="A1351" s="183"/>
    </row>
    <row r="1352" spans="1:1" x14ac:dyDescent="0.25">
      <c r="A1352" s="183"/>
    </row>
    <row r="1353" spans="1:1" x14ac:dyDescent="0.25">
      <c r="A1353" s="183"/>
    </row>
    <row r="1354" spans="1:1" x14ac:dyDescent="0.25">
      <c r="A1354" s="183"/>
    </row>
    <row r="1355" spans="1:1" x14ac:dyDescent="0.25">
      <c r="A1355" s="183"/>
    </row>
    <row r="1356" spans="1:1" x14ac:dyDescent="0.25">
      <c r="A1356" s="183"/>
    </row>
    <row r="1357" spans="1:1" x14ac:dyDescent="0.25">
      <c r="A1357" s="183"/>
    </row>
    <row r="1358" spans="1:1" x14ac:dyDescent="0.25">
      <c r="A1358" s="183"/>
    </row>
    <row r="1359" spans="1:1" x14ac:dyDescent="0.25">
      <c r="A1359" s="183"/>
    </row>
    <row r="1360" spans="1:1" x14ac:dyDescent="0.25">
      <c r="A1360" s="183"/>
    </row>
    <row r="1361" spans="1:1" x14ac:dyDescent="0.25">
      <c r="A1361" s="183"/>
    </row>
    <row r="1362" spans="1:1" x14ac:dyDescent="0.25">
      <c r="A1362" s="183"/>
    </row>
    <row r="1363" spans="1:1" x14ac:dyDescent="0.25">
      <c r="A1363" s="183"/>
    </row>
    <row r="1364" spans="1:1" x14ac:dyDescent="0.25">
      <c r="A1364" s="183"/>
    </row>
    <row r="1365" spans="1:1" x14ac:dyDescent="0.25">
      <c r="A1365" s="183"/>
    </row>
    <row r="1366" spans="1:1" x14ac:dyDescent="0.25">
      <c r="A1366" s="183"/>
    </row>
    <row r="1367" spans="1:1" x14ac:dyDescent="0.25">
      <c r="A1367" s="183"/>
    </row>
    <row r="1368" spans="1:1" x14ac:dyDescent="0.25">
      <c r="A1368" s="183"/>
    </row>
    <row r="1369" spans="1:1" x14ac:dyDescent="0.25">
      <c r="A1369" s="183"/>
    </row>
    <row r="1370" spans="1:1" x14ac:dyDescent="0.25">
      <c r="A1370" s="183"/>
    </row>
    <row r="1371" spans="1:1" x14ac:dyDescent="0.25">
      <c r="A1371" s="183"/>
    </row>
    <row r="1372" spans="1:1" x14ac:dyDescent="0.25">
      <c r="A1372" s="183"/>
    </row>
    <row r="1373" spans="1:1" x14ac:dyDescent="0.25">
      <c r="A1373" s="183"/>
    </row>
    <row r="1374" spans="1:1" x14ac:dyDescent="0.25">
      <c r="A1374" s="183"/>
    </row>
    <row r="1375" spans="1:1" x14ac:dyDescent="0.25">
      <c r="A1375" s="183"/>
    </row>
    <row r="1376" spans="1:1" x14ac:dyDescent="0.25">
      <c r="A1376" s="183"/>
    </row>
    <row r="1377" spans="1:1" x14ac:dyDescent="0.25">
      <c r="A1377" s="183"/>
    </row>
    <row r="1378" spans="1:1" x14ac:dyDescent="0.25">
      <c r="A1378" s="183"/>
    </row>
    <row r="1379" spans="1:1" x14ac:dyDescent="0.25">
      <c r="A1379" s="183"/>
    </row>
    <row r="1380" spans="1:1" x14ac:dyDescent="0.25">
      <c r="A1380" s="183"/>
    </row>
    <row r="1381" spans="1:1" x14ac:dyDescent="0.25">
      <c r="A1381" s="183"/>
    </row>
    <row r="1382" spans="1:1" x14ac:dyDescent="0.25">
      <c r="A1382" s="183"/>
    </row>
    <row r="1383" spans="1:1" x14ac:dyDescent="0.25">
      <c r="A1383" s="183"/>
    </row>
    <row r="1384" spans="1:1" x14ac:dyDescent="0.25">
      <c r="A1384" s="183"/>
    </row>
    <row r="1385" spans="1:1" x14ac:dyDescent="0.25">
      <c r="A1385" s="183"/>
    </row>
    <row r="1386" spans="1:1" x14ac:dyDescent="0.25">
      <c r="A1386" s="183"/>
    </row>
    <row r="1387" spans="1:1" x14ac:dyDescent="0.25">
      <c r="A1387" s="183"/>
    </row>
    <row r="1388" spans="1:1" x14ac:dyDescent="0.25">
      <c r="A1388" s="183"/>
    </row>
    <row r="1389" spans="1:1" x14ac:dyDescent="0.25">
      <c r="A1389" s="183"/>
    </row>
    <row r="1390" spans="1:1" x14ac:dyDescent="0.25">
      <c r="A1390" s="183"/>
    </row>
    <row r="1391" spans="1:1" x14ac:dyDescent="0.25">
      <c r="A1391" s="183"/>
    </row>
    <row r="1392" spans="1:1" x14ac:dyDescent="0.25">
      <c r="A1392" s="183"/>
    </row>
    <row r="1393" spans="1:1" x14ac:dyDescent="0.25">
      <c r="A1393" s="183"/>
    </row>
    <row r="1394" spans="1:1" x14ac:dyDescent="0.25">
      <c r="A1394" s="183"/>
    </row>
    <row r="1395" spans="1:1" x14ac:dyDescent="0.25">
      <c r="A1395" s="183"/>
    </row>
    <row r="1396" spans="1:1" x14ac:dyDescent="0.25">
      <c r="A1396" s="183"/>
    </row>
    <row r="1397" spans="1:1" x14ac:dyDescent="0.25">
      <c r="A1397" s="183"/>
    </row>
    <row r="1398" spans="1:1" x14ac:dyDescent="0.25">
      <c r="A1398" s="183"/>
    </row>
    <row r="1399" spans="1:1" x14ac:dyDescent="0.25">
      <c r="A1399" s="183"/>
    </row>
    <row r="1400" spans="1:1" x14ac:dyDescent="0.25">
      <c r="A1400" s="183"/>
    </row>
    <row r="1401" spans="1:1" x14ac:dyDescent="0.25">
      <c r="A1401" s="183"/>
    </row>
    <row r="1402" spans="1:1" x14ac:dyDescent="0.25">
      <c r="A1402" s="183"/>
    </row>
    <row r="1403" spans="1:1" x14ac:dyDescent="0.25">
      <c r="A1403" s="183"/>
    </row>
    <row r="1404" spans="1:1" x14ac:dyDescent="0.25">
      <c r="A1404" s="183"/>
    </row>
    <row r="1405" spans="1:1" x14ac:dyDescent="0.25">
      <c r="A1405" s="183"/>
    </row>
    <row r="1406" spans="1:1" x14ac:dyDescent="0.25">
      <c r="A1406" s="183"/>
    </row>
    <row r="1407" spans="1:1" x14ac:dyDescent="0.25">
      <c r="A1407" s="183"/>
    </row>
    <row r="1408" spans="1:1" x14ac:dyDescent="0.25">
      <c r="A1408" s="183"/>
    </row>
    <row r="1409" spans="1:1" x14ac:dyDescent="0.25">
      <c r="A1409" s="183"/>
    </row>
    <row r="1410" spans="1:1" x14ac:dyDescent="0.25">
      <c r="A1410" s="183"/>
    </row>
    <row r="1411" spans="1:1" x14ac:dyDescent="0.25">
      <c r="A1411" s="183"/>
    </row>
    <row r="1412" spans="1:1" x14ac:dyDescent="0.25">
      <c r="A1412" s="183"/>
    </row>
    <row r="1413" spans="1:1" x14ac:dyDescent="0.25">
      <c r="A1413" s="183"/>
    </row>
    <row r="1414" spans="1:1" x14ac:dyDescent="0.25">
      <c r="A1414" s="183"/>
    </row>
    <row r="1415" spans="1:1" x14ac:dyDescent="0.25">
      <c r="A1415" s="183"/>
    </row>
    <row r="1416" spans="1:1" x14ac:dyDescent="0.25">
      <c r="A1416" s="183"/>
    </row>
    <row r="1417" spans="1:1" x14ac:dyDescent="0.25">
      <c r="A1417" s="183"/>
    </row>
    <row r="1418" spans="1:1" x14ac:dyDescent="0.25">
      <c r="A1418" s="183"/>
    </row>
    <row r="1419" spans="1:1" x14ac:dyDescent="0.25">
      <c r="A1419" s="183"/>
    </row>
    <row r="1420" spans="1:1" x14ac:dyDescent="0.25">
      <c r="A1420" s="183"/>
    </row>
    <row r="1421" spans="1:1" x14ac:dyDescent="0.25">
      <c r="A1421" s="183"/>
    </row>
    <row r="1422" spans="1:1" x14ac:dyDescent="0.25">
      <c r="A1422" s="183"/>
    </row>
    <row r="1423" spans="1:1" x14ac:dyDescent="0.25">
      <c r="A1423" s="183"/>
    </row>
    <row r="1424" spans="1:1" x14ac:dyDescent="0.25">
      <c r="A1424" s="183"/>
    </row>
    <row r="1425" spans="1:1" x14ac:dyDescent="0.25">
      <c r="A1425" s="183"/>
    </row>
    <row r="1426" spans="1:1" x14ac:dyDescent="0.25">
      <c r="A1426" s="183"/>
    </row>
    <row r="1427" spans="1:1" x14ac:dyDescent="0.25">
      <c r="A1427" s="183"/>
    </row>
    <row r="1428" spans="1:1" x14ac:dyDescent="0.25">
      <c r="A1428" s="183"/>
    </row>
    <row r="1429" spans="1:1" x14ac:dyDescent="0.25">
      <c r="A1429" s="183"/>
    </row>
    <row r="1430" spans="1:1" x14ac:dyDescent="0.25">
      <c r="A1430" s="183"/>
    </row>
    <row r="1431" spans="1:1" x14ac:dyDescent="0.25">
      <c r="A1431" s="183"/>
    </row>
    <row r="1432" spans="1:1" x14ac:dyDescent="0.25">
      <c r="A1432" s="183"/>
    </row>
    <row r="1433" spans="1:1" x14ac:dyDescent="0.25">
      <c r="A1433" s="183"/>
    </row>
    <row r="1434" spans="1:1" x14ac:dyDescent="0.25">
      <c r="A1434" s="183"/>
    </row>
    <row r="1435" spans="1:1" x14ac:dyDescent="0.25">
      <c r="A1435" s="183"/>
    </row>
    <row r="1436" spans="1:1" x14ac:dyDescent="0.25">
      <c r="A1436" s="183"/>
    </row>
    <row r="1437" spans="1:1" x14ac:dyDescent="0.25">
      <c r="A1437" s="183"/>
    </row>
    <row r="1438" spans="1:1" x14ac:dyDescent="0.25">
      <c r="A1438" s="183"/>
    </row>
    <row r="1439" spans="1:1" x14ac:dyDescent="0.25">
      <c r="A1439" s="183"/>
    </row>
    <row r="1440" spans="1:1" x14ac:dyDescent="0.25">
      <c r="A1440" s="183"/>
    </row>
    <row r="1441" spans="1:1" x14ac:dyDescent="0.25">
      <c r="A1441" s="183"/>
    </row>
    <row r="1442" spans="1:1" x14ac:dyDescent="0.25">
      <c r="A1442" s="183"/>
    </row>
    <row r="1443" spans="1:1" x14ac:dyDescent="0.25">
      <c r="A1443" s="183"/>
    </row>
    <row r="1444" spans="1:1" x14ac:dyDescent="0.25">
      <c r="A1444" s="183"/>
    </row>
    <row r="1445" spans="1:1" x14ac:dyDescent="0.25">
      <c r="A1445" s="183"/>
    </row>
    <row r="1446" spans="1:1" x14ac:dyDescent="0.25">
      <c r="A1446" s="183"/>
    </row>
    <row r="1447" spans="1:1" x14ac:dyDescent="0.25">
      <c r="A1447" s="183"/>
    </row>
    <row r="1448" spans="1:1" x14ac:dyDescent="0.25">
      <c r="A1448" s="183"/>
    </row>
    <row r="1449" spans="1:1" x14ac:dyDescent="0.25">
      <c r="A1449" s="183"/>
    </row>
    <row r="1450" spans="1:1" x14ac:dyDescent="0.25">
      <c r="A1450" s="183"/>
    </row>
    <row r="1451" spans="1:1" x14ac:dyDescent="0.25">
      <c r="A1451" s="183"/>
    </row>
    <row r="1452" spans="1:1" x14ac:dyDescent="0.25">
      <c r="A1452" s="183"/>
    </row>
    <row r="1453" spans="1:1" x14ac:dyDescent="0.25">
      <c r="A1453" s="183"/>
    </row>
    <row r="1454" spans="1:1" x14ac:dyDescent="0.25">
      <c r="A1454" s="183"/>
    </row>
    <row r="1455" spans="1:1" x14ac:dyDescent="0.25">
      <c r="A1455" s="183"/>
    </row>
    <row r="1456" spans="1:1" x14ac:dyDescent="0.25">
      <c r="A1456" s="183"/>
    </row>
    <row r="1457" spans="1:1" x14ac:dyDescent="0.25">
      <c r="A1457" s="183"/>
    </row>
    <row r="1458" spans="1:1" x14ac:dyDescent="0.25">
      <c r="A1458" s="183"/>
    </row>
    <row r="1459" spans="1:1" x14ac:dyDescent="0.25">
      <c r="A1459" s="183"/>
    </row>
    <row r="1460" spans="1:1" x14ac:dyDescent="0.25">
      <c r="A1460" s="183"/>
    </row>
    <row r="1461" spans="1:1" x14ac:dyDescent="0.25">
      <c r="A1461" s="183"/>
    </row>
    <row r="1462" spans="1:1" x14ac:dyDescent="0.25">
      <c r="A1462" s="183"/>
    </row>
    <row r="1463" spans="1:1" x14ac:dyDescent="0.25">
      <c r="A1463" s="183"/>
    </row>
    <row r="1464" spans="1:1" x14ac:dyDescent="0.25">
      <c r="A1464" s="183"/>
    </row>
    <row r="1465" spans="1:1" x14ac:dyDescent="0.25">
      <c r="A1465" s="183"/>
    </row>
    <row r="1466" spans="1:1" x14ac:dyDescent="0.25">
      <c r="A1466" s="183"/>
    </row>
    <row r="1467" spans="1:1" x14ac:dyDescent="0.25">
      <c r="A1467" s="183"/>
    </row>
    <row r="1468" spans="1:1" x14ac:dyDescent="0.25">
      <c r="A1468" s="183"/>
    </row>
    <row r="1469" spans="1:1" x14ac:dyDescent="0.25">
      <c r="A1469" s="183"/>
    </row>
    <row r="1470" spans="1:1" x14ac:dyDescent="0.25">
      <c r="A1470" s="183"/>
    </row>
    <row r="1471" spans="1:1" x14ac:dyDescent="0.25">
      <c r="A1471" s="183"/>
    </row>
    <row r="1472" spans="1:1" x14ac:dyDescent="0.25">
      <c r="A1472" s="183"/>
    </row>
    <row r="1473" spans="1:1" x14ac:dyDescent="0.25">
      <c r="A1473" s="183"/>
    </row>
    <row r="1474" spans="1:1" x14ac:dyDescent="0.25">
      <c r="A1474" s="183"/>
    </row>
    <row r="1475" spans="1:1" x14ac:dyDescent="0.25">
      <c r="A1475" s="183"/>
    </row>
    <row r="1476" spans="1:1" x14ac:dyDescent="0.25">
      <c r="A1476" s="183"/>
    </row>
    <row r="1477" spans="1:1" x14ac:dyDescent="0.25">
      <c r="A1477" s="183"/>
    </row>
    <row r="1478" spans="1:1" x14ac:dyDescent="0.25">
      <c r="A1478" s="183"/>
    </row>
    <row r="1479" spans="1:1" x14ac:dyDescent="0.25">
      <c r="A1479" s="183"/>
    </row>
    <row r="1480" spans="1:1" x14ac:dyDescent="0.25">
      <c r="A1480" s="183"/>
    </row>
    <row r="1481" spans="1:1" x14ac:dyDescent="0.25">
      <c r="A1481" s="183"/>
    </row>
    <row r="1482" spans="1:1" x14ac:dyDescent="0.25">
      <c r="A1482" s="183"/>
    </row>
    <row r="1483" spans="1:1" x14ac:dyDescent="0.25">
      <c r="A1483" s="183"/>
    </row>
    <row r="1484" spans="1:1" x14ac:dyDescent="0.25">
      <c r="A1484" s="183"/>
    </row>
    <row r="1485" spans="1:1" x14ac:dyDescent="0.25">
      <c r="A1485" s="183"/>
    </row>
    <row r="1486" spans="1:1" x14ac:dyDescent="0.25">
      <c r="A1486" s="183"/>
    </row>
    <row r="1487" spans="1:1" x14ac:dyDescent="0.25">
      <c r="A1487" s="183"/>
    </row>
    <row r="1488" spans="1:1" x14ac:dyDescent="0.25">
      <c r="A1488" s="183"/>
    </row>
    <row r="1489" spans="1:1" x14ac:dyDescent="0.25">
      <c r="A1489" s="183"/>
    </row>
    <row r="1490" spans="1:1" x14ac:dyDescent="0.25">
      <c r="A1490" s="183"/>
    </row>
    <row r="1491" spans="1:1" x14ac:dyDescent="0.25">
      <c r="A1491" s="183"/>
    </row>
    <row r="1492" spans="1:1" x14ac:dyDescent="0.25">
      <c r="A1492" s="183"/>
    </row>
    <row r="1493" spans="1:1" x14ac:dyDescent="0.25">
      <c r="A1493" s="183"/>
    </row>
    <row r="1494" spans="1:1" x14ac:dyDescent="0.25">
      <c r="A1494" s="183"/>
    </row>
    <row r="1495" spans="1:1" x14ac:dyDescent="0.25">
      <c r="A1495" s="183"/>
    </row>
    <row r="1496" spans="1:1" x14ac:dyDescent="0.25">
      <c r="A1496" s="183"/>
    </row>
    <row r="1497" spans="1:1" x14ac:dyDescent="0.25">
      <c r="A1497" s="183"/>
    </row>
    <row r="1498" spans="1:1" x14ac:dyDescent="0.25">
      <c r="A1498" s="183"/>
    </row>
    <row r="1499" spans="1:1" x14ac:dyDescent="0.25">
      <c r="A1499" s="183"/>
    </row>
    <row r="1500" spans="1:1" x14ac:dyDescent="0.25">
      <c r="A1500" s="183"/>
    </row>
    <row r="1501" spans="1:1" x14ac:dyDescent="0.25">
      <c r="A1501" s="183"/>
    </row>
    <row r="1502" spans="1:1" x14ac:dyDescent="0.25">
      <c r="A1502" s="183"/>
    </row>
    <row r="1503" spans="1:1" x14ac:dyDescent="0.25">
      <c r="A1503" s="183"/>
    </row>
    <row r="1504" spans="1:1" x14ac:dyDescent="0.25">
      <c r="A1504" s="183"/>
    </row>
    <row r="1505" spans="1:1" x14ac:dyDescent="0.25">
      <c r="A1505" s="183"/>
    </row>
    <row r="1506" spans="1:1" x14ac:dyDescent="0.25">
      <c r="A1506" s="183"/>
    </row>
    <row r="1507" spans="1:1" x14ac:dyDescent="0.25">
      <c r="A1507" s="183"/>
    </row>
    <row r="1508" spans="1:1" x14ac:dyDescent="0.25">
      <c r="A1508" s="183"/>
    </row>
    <row r="1509" spans="1:1" x14ac:dyDescent="0.25">
      <c r="A1509" s="183"/>
    </row>
    <row r="1510" spans="1:1" x14ac:dyDescent="0.25">
      <c r="A1510" s="183"/>
    </row>
    <row r="1511" spans="1:1" x14ac:dyDescent="0.25">
      <c r="A1511" s="183"/>
    </row>
    <row r="1512" spans="1:1" x14ac:dyDescent="0.25">
      <c r="A1512" s="183"/>
    </row>
    <row r="1513" spans="1:1" x14ac:dyDescent="0.25">
      <c r="A1513" s="183"/>
    </row>
    <row r="1514" spans="1:1" x14ac:dyDescent="0.25">
      <c r="A1514" s="183"/>
    </row>
    <row r="1515" spans="1:1" x14ac:dyDescent="0.25">
      <c r="A1515" s="183"/>
    </row>
    <row r="1516" spans="1:1" x14ac:dyDescent="0.25">
      <c r="A1516" s="183"/>
    </row>
    <row r="1517" spans="1:1" x14ac:dyDescent="0.25">
      <c r="A1517" s="183"/>
    </row>
    <row r="1518" spans="1:1" x14ac:dyDescent="0.25">
      <c r="A1518" s="183"/>
    </row>
    <row r="1519" spans="1:1" x14ac:dyDescent="0.25">
      <c r="A1519" s="183"/>
    </row>
    <row r="1520" spans="1:1" x14ac:dyDescent="0.25">
      <c r="A1520" s="183"/>
    </row>
    <row r="1521" spans="1:1" x14ac:dyDescent="0.25">
      <c r="A1521" s="183"/>
    </row>
    <row r="1522" spans="1:1" x14ac:dyDescent="0.25">
      <c r="A1522" s="183"/>
    </row>
    <row r="1523" spans="1:1" x14ac:dyDescent="0.25">
      <c r="A1523" s="183"/>
    </row>
    <row r="1524" spans="1:1" x14ac:dyDescent="0.25">
      <c r="A1524" s="183"/>
    </row>
    <row r="1525" spans="1:1" x14ac:dyDescent="0.25">
      <c r="A1525" s="183"/>
    </row>
    <row r="1526" spans="1:1" x14ac:dyDescent="0.25">
      <c r="A1526" s="183"/>
    </row>
    <row r="1527" spans="1:1" x14ac:dyDescent="0.25">
      <c r="A1527" s="183"/>
    </row>
    <row r="1528" spans="1:1" x14ac:dyDescent="0.25">
      <c r="A1528" s="183"/>
    </row>
    <row r="1529" spans="1:1" x14ac:dyDescent="0.25">
      <c r="A1529" s="183"/>
    </row>
    <row r="1530" spans="1:1" x14ac:dyDescent="0.25">
      <c r="A1530" s="183"/>
    </row>
    <row r="1531" spans="1:1" x14ac:dyDescent="0.25">
      <c r="A1531" s="183"/>
    </row>
    <row r="1532" spans="1:1" x14ac:dyDescent="0.25">
      <c r="A1532" s="183"/>
    </row>
    <row r="1533" spans="1:1" x14ac:dyDescent="0.25">
      <c r="A1533" s="183"/>
    </row>
    <row r="1534" spans="1:1" x14ac:dyDescent="0.25">
      <c r="A1534" s="183"/>
    </row>
    <row r="1535" spans="1:1" x14ac:dyDescent="0.25">
      <c r="A1535" s="183"/>
    </row>
    <row r="1536" spans="1:1" x14ac:dyDescent="0.25">
      <c r="A1536" s="183"/>
    </row>
    <row r="1537" spans="1:1" x14ac:dyDescent="0.25">
      <c r="A1537" s="183"/>
    </row>
    <row r="1538" spans="1:1" x14ac:dyDescent="0.25">
      <c r="A1538" s="183"/>
    </row>
    <row r="1539" spans="1:1" x14ac:dyDescent="0.25">
      <c r="A1539" s="183"/>
    </row>
    <row r="1540" spans="1:1" x14ac:dyDescent="0.25">
      <c r="A1540" s="183"/>
    </row>
    <row r="1541" spans="1:1" x14ac:dyDescent="0.25">
      <c r="A1541" s="183"/>
    </row>
    <row r="1542" spans="1:1" x14ac:dyDescent="0.25">
      <c r="A1542" s="183"/>
    </row>
    <row r="1543" spans="1:1" x14ac:dyDescent="0.25">
      <c r="A1543" s="183"/>
    </row>
    <row r="1544" spans="1:1" x14ac:dyDescent="0.25">
      <c r="A1544" s="183"/>
    </row>
    <row r="1545" spans="1:1" x14ac:dyDescent="0.25">
      <c r="A1545" s="183"/>
    </row>
    <row r="1546" spans="1:1" x14ac:dyDescent="0.25">
      <c r="A1546" s="183"/>
    </row>
    <row r="1547" spans="1:1" x14ac:dyDescent="0.25">
      <c r="A1547" s="183"/>
    </row>
    <row r="1548" spans="1:1" x14ac:dyDescent="0.25">
      <c r="A1548" s="183"/>
    </row>
    <row r="1549" spans="1:1" x14ac:dyDescent="0.25">
      <c r="A1549" s="183"/>
    </row>
    <row r="1550" spans="1:1" x14ac:dyDescent="0.25">
      <c r="A1550" s="183"/>
    </row>
    <row r="1551" spans="1:1" x14ac:dyDescent="0.25">
      <c r="A1551" s="183"/>
    </row>
    <row r="1552" spans="1:1" x14ac:dyDescent="0.25">
      <c r="A1552" s="183"/>
    </row>
    <row r="1553" spans="1:1" x14ac:dyDescent="0.25">
      <c r="A1553" s="183"/>
    </row>
    <row r="1554" spans="1:1" x14ac:dyDescent="0.25">
      <c r="A1554" s="183"/>
    </row>
    <row r="1555" spans="1:1" x14ac:dyDescent="0.25">
      <c r="A1555" s="183"/>
    </row>
    <row r="1556" spans="1:1" x14ac:dyDescent="0.25">
      <c r="A1556" s="183"/>
    </row>
    <row r="1557" spans="1:1" x14ac:dyDescent="0.25">
      <c r="A1557" s="183"/>
    </row>
    <row r="1558" spans="1:1" x14ac:dyDescent="0.25">
      <c r="A1558" s="183"/>
    </row>
    <row r="1559" spans="1:1" x14ac:dyDescent="0.25">
      <c r="A1559" s="183"/>
    </row>
    <row r="1560" spans="1:1" x14ac:dyDescent="0.25">
      <c r="A1560" s="183"/>
    </row>
    <row r="1561" spans="1:1" x14ac:dyDescent="0.25">
      <c r="A1561" s="183"/>
    </row>
    <row r="1562" spans="1:1" x14ac:dyDescent="0.25">
      <c r="A1562" s="183"/>
    </row>
    <row r="1563" spans="1:1" x14ac:dyDescent="0.25">
      <c r="A1563" s="183"/>
    </row>
    <row r="1564" spans="1:1" x14ac:dyDescent="0.25">
      <c r="A1564" s="183"/>
    </row>
    <row r="1565" spans="1:1" x14ac:dyDescent="0.25">
      <c r="A1565" s="183"/>
    </row>
    <row r="1566" spans="1:1" x14ac:dyDescent="0.25">
      <c r="A1566" s="183"/>
    </row>
    <row r="1567" spans="1:1" x14ac:dyDescent="0.25">
      <c r="A1567" s="183"/>
    </row>
    <row r="1568" spans="1:1" x14ac:dyDescent="0.25">
      <c r="A1568" s="183"/>
    </row>
    <row r="1569" spans="1:1" x14ac:dyDescent="0.25">
      <c r="A1569" s="183"/>
    </row>
    <row r="1570" spans="1:1" x14ac:dyDescent="0.25">
      <c r="A1570" s="183"/>
    </row>
    <row r="1571" spans="1:1" x14ac:dyDescent="0.25">
      <c r="A1571" s="183"/>
    </row>
    <row r="1572" spans="1:1" x14ac:dyDescent="0.25">
      <c r="A1572" s="183"/>
    </row>
    <row r="1573" spans="1:1" x14ac:dyDescent="0.25">
      <c r="A1573" s="183"/>
    </row>
    <row r="1574" spans="1:1" x14ac:dyDescent="0.25">
      <c r="A1574" s="183"/>
    </row>
    <row r="1575" spans="1:1" x14ac:dyDescent="0.25">
      <c r="A1575" s="183"/>
    </row>
    <row r="1576" spans="1:1" x14ac:dyDescent="0.25">
      <c r="A1576" s="183"/>
    </row>
    <row r="1577" spans="1:1" x14ac:dyDescent="0.25">
      <c r="A1577" s="183"/>
    </row>
    <row r="1578" spans="1:1" x14ac:dyDescent="0.25">
      <c r="A1578" s="183"/>
    </row>
    <row r="1579" spans="1:1" x14ac:dyDescent="0.25">
      <c r="A1579" s="183"/>
    </row>
    <row r="1580" spans="1:1" x14ac:dyDescent="0.25">
      <c r="A1580" s="183"/>
    </row>
    <row r="1581" spans="1:1" x14ac:dyDescent="0.25">
      <c r="A1581" s="183"/>
    </row>
    <row r="1582" spans="1:1" x14ac:dyDescent="0.25">
      <c r="A1582" s="183"/>
    </row>
    <row r="1583" spans="1:1" x14ac:dyDescent="0.25">
      <c r="A1583" s="183"/>
    </row>
    <row r="1584" spans="1:1" x14ac:dyDescent="0.25">
      <c r="A1584" s="183"/>
    </row>
    <row r="1585" spans="1:1" x14ac:dyDescent="0.25">
      <c r="A1585" s="183"/>
    </row>
    <row r="1586" spans="1:1" x14ac:dyDescent="0.25">
      <c r="A1586" s="183"/>
    </row>
    <row r="1587" spans="1:1" x14ac:dyDescent="0.25">
      <c r="A1587" s="183"/>
    </row>
    <row r="1588" spans="1:1" x14ac:dyDescent="0.25">
      <c r="A1588" s="183"/>
    </row>
    <row r="1589" spans="1:1" x14ac:dyDescent="0.25">
      <c r="A1589" s="183"/>
    </row>
    <row r="1590" spans="1:1" x14ac:dyDescent="0.25">
      <c r="A1590" s="183"/>
    </row>
    <row r="1591" spans="1:1" x14ac:dyDescent="0.25">
      <c r="A1591" s="183"/>
    </row>
    <row r="1592" spans="1:1" x14ac:dyDescent="0.25">
      <c r="A1592" s="183"/>
    </row>
    <row r="1593" spans="1:1" x14ac:dyDescent="0.25">
      <c r="A1593" s="183"/>
    </row>
    <row r="1594" spans="1:1" x14ac:dyDescent="0.25">
      <c r="A1594" s="183"/>
    </row>
    <row r="1595" spans="1:1" x14ac:dyDescent="0.25">
      <c r="A1595" s="183"/>
    </row>
    <row r="1596" spans="1:1" x14ac:dyDescent="0.25">
      <c r="A1596" s="183"/>
    </row>
    <row r="1597" spans="1:1" x14ac:dyDescent="0.25">
      <c r="A1597" s="183"/>
    </row>
    <row r="1598" spans="1:1" x14ac:dyDescent="0.25">
      <c r="A1598" s="183"/>
    </row>
    <row r="1599" spans="1:1" x14ac:dyDescent="0.25">
      <c r="A1599" s="183"/>
    </row>
    <row r="1600" spans="1:1" x14ac:dyDescent="0.25">
      <c r="A1600" s="183"/>
    </row>
    <row r="1601" spans="1:1" x14ac:dyDescent="0.25">
      <c r="A1601" s="183"/>
    </row>
    <row r="1602" spans="1:1" x14ac:dyDescent="0.25">
      <c r="A1602" s="183"/>
    </row>
    <row r="1603" spans="1:1" x14ac:dyDescent="0.25">
      <c r="A1603" s="183"/>
    </row>
    <row r="1604" spans="1:1" x14ac:dyDescent="0.25">
      <c r="A1604" s="183"/>
    </row>
    <row r="1605" spans="1:1" x14ac:dyDescent="0.25">
      <c r="A1605" s="183"/>
    </row>
    <row r="1606" spans="1:1" x14ac:dyDescent="0.25">
      <c r="A1606" s="183"/>
    </row>
    <row r="1607" spans="1:1" x14ac:dyDescent="0.25">
      <c r="A1607" s="183"/>
    </row>
    <row r="1608" spans="1:1" x14ac:dyDescent="0.25">
      <c r="A1608" s="183"/>
    </row>
    <row r="1609" spans="1:1" x14ac:dyDescent="0.25">
      <c r="A1609" s="183"/>
    </row>
    <row r="1610" spans="1:1" x14ac:dyDescent="0.25">
      <c r="A1610" s="183"/>
    </row>
    <row r="1611" spans="1:1" x14ac:dyDescent="0.25">
      <c r="A1611" s="183"/>
    </row>
    <row r="1612" spans="1:1" x14ac:dyDescent="0.25">
      <c r="A1612" s="183"/>
    </row>
    <row r="1613" spans="1:1" x14ac:dyDescent="0.25">
      <c r="A1613" s="183"/>
    </row>
    <row r="1614" spans="1:1" x14ac:dyDescent="0.25">
      <c r="A1614" s="183"/>
    </row>
    <row r="1615" spans="1:1" x14ac:dyDescent="0.25">
      <c r="A1615" s="183"/>
    </row>
    <row r="1616" spans="1:1" x14ac:dyDescent="0.25">
      <c r="A1616" s="183"/>
    </row>
    <row r="1617" spans="1:1" x14ac:dyDescent="0.25">
      <c r="A1617" s="183"/>
    </row>
    <row r="1618" spans="1:1" x14ac:dyDescent="0.25">
      <c r="A1618" s="183"/>
    </row>
    <row r="1619" spans="1:1" x14ac:dyDescent="0.25">
      <c r="A1619" s="183"/>
    </row>
    <row r="1620" spans="1:1" x14ac:dyDescent="0.25">
      <c r="A1620" s="183"/>
    </row>
    <row r="1621" spans="1:1" x14ac:dyDescent="0.25">
      <c r="A1621" s="183"/>
    </row>
    <row r="1622" spans="1:1" x14ac:dyDescent="0.25">
      <c r="A1622" s="183"/>
    </row>
    <row r="1623" spans="1:1" x14ac:dyDescent="0.25">
      <c r="A1623" s="183"/>
    </row>
    <row r="1624" spans="1:1" x14ac:dyDescent="0.25">
      <c r="A1624" s="183"/>
    </row>
    <row r="1625" spans="1:1" x14ac:dyDescent="0.25">
      <c r="A1625" s="183"/>
    </row>
    <row r="1626" spans="1:1" x14ac:dyDescent="0.25">
      <c r="A1626" s="183"/>
    </row>
    <row r="1627" spans="1:1" x14ac:dyDescent="0.25">
      <c r="A1627" s="183"/>
    </row>
    <row r="1628" spans="1:1" x14ac:dyDescent="0.25">
      <c r="A1628" s="183"/>
    </row>
    <row r="1629" spans="1:1" x14ac:dyDescent="0.25">
      <c r="A1629" s="183"/>
    </row>
    <row r="1630" spans="1:1" x14ac:dyDescent="0.25">
      <c r="A1630" s="183"/>
    </row>
    <row r="1631" spans="1:1" x14ac:dyDescent="0.25">
      <c r="A1631" s="183"/>
    </row>
    <row r="1632" spans="1:1" x14ac:dyDescent="0.25">
      <c r="A1632" s="183"/>
    </row>
    <row r="1633" spans="1:1" x14ac:dyDescent="0.25">
      <c r="A1633" s="183"/>
    </row>
    <row r="1634" spans="1:1" x14ac:dyDescent="0.25">
      <c r="A1634" s="183"/>
    </row>
    <row r="1635" spans="1:1" x14ac:dyDescent="0.25">
      <c r="A1635" s="183"/>
    </row>
    <row r="1636" spans="1:1" x14ac:dyDescent="0.25">
      <c r="A1636" s="183"/>
    </row>
    <row r="1637" spans="1:1" x14ac:dyDescent="0.25">
      <c r="A1637" s="183"/>
    </row>
    <row r="1638" spans="1:1" x14ac:dyDescent="0.25">
      <c r="A1638" s="183"/>
    </row>
    <row r="1639" spans="1:1" x14ac:dyDescent="0.25">
      <c r="A1639" s="183"/>
    </row>
    <row r="1640" spans="1:1" x14ac:dyDescent="0.25">
      <c r="A1640" s="183"/>
    </row>
    <row r="1641" spans="1:1" x14ac:dyDescent="0.25">
      <c r="A1641" s="183"/>
    </row>
    <row r="1642" spans="1:1" x14ac:dyDescent="0.25">
      <c r="A1642" s="183"/>
    </row>
    <row r="1643" spans="1:1" x14ac:dyDescent="0.25">
      <c r="A1643" s="183"/>
    </row>
    <row r="1644" spans="1:1" x14ac:dyDescent="0.25">
      <c r="A1644" s="183"/>
    </row>
    <row r="1645" spans="1:1" x14ac:dyDescent="0.25">
      <c r="A1645" s="183"/>
    </row>
    <row r="1646" spans="1:1" x14ac:dyDescent="0.25">
      <c r="A1646" s="183"/>
    </row>
    <row r="1647" spans="1:1" x14ac:dyDescent="0.25">
      <c r="A1647" s="183"/>
    </row>
    <row r="1648" spans="1:1" x14ac:dyDescent="0.25">
      <c r="A1648" s="183"/>
    </row>
    <row r="1649" spans="1:1" x14ac:dyDescent="0.25">
      <c r="A1649" s="183"/>
    </row>
    <row r="1650" spans="1:1" x14ac:dyDescent="0.25">
      <c r="A1650" s="183"/>
    </row>
    <row r="1651" spans="1:1" x14ac:dyDescent="0.25">
      <c r="A1651" s="183"/>
    </row>
    <row r="1652" spans="1:1" x14ac:dyDescent="0.25">
      <c r="A1652" s="183"/>
    </row>
    <row r="1653" spans="1:1" x14ac:dyDescent="0.25">
      <c r="A1653" s="183"/>
    </row>
    <row r="1654" spans="1:1" x14ac:dyDescent="0.25">
      <c r="A1654" s="183"/>
    </row>
    <row r="1655" spans="1:1" x14ac:dyDescent="0.25">
      <c r="A1655" s="183"/>
    </row>
    <row r="1656" spans="1:1" x14ac:dyDescent="0.25">
      <c r="A1656" s="183"/>
    </row>
    <row r="1657" spans="1:1" x14ac:dyDescent="0.25">
      <c r="A1657" s="183"/>
    </row>
    <row r="1658" spans="1:1" x14ac:dyDescent="0.25">
      <c r="A1658" s="183"/>
    </row>
    <row r="1659" spans="1:1" x14ac:dyDescent="0.25">
      <c r="A1659" s="183"/>
    </row>
    <row r="1660" spans="1:1" x14ac:dyDescent="0.25">
      <c r="A1660" s="183"/>
    </row>
    <row r="1661" spans="1:1" x14ac:dyDescent="0.25">
      <c r="A1661" s="183"/>
    </row>
    <row r="1662" spans="1:1" x14ac:dyDescent="0.25">
      <c r="A1662" s="183"/>
    </row>
    <row r="1663" spans="1:1" x14ac:dyDescent="0.25">
      <c r="A1663" s="183"/>
    </row>
    <row r="1664" spans="1:1" x14ac:dyDescent="0.25">
      <c r="A1664" s="183"/>
    </row>
    <row r="1665" spans="1:1" x14ac:dyDescent="0.25">
      <c r="A1665" s="183"/>
    </row>
    <row r="1666" spans="1:1" x14ac:dyDescent="0.25">
      <c r="A1666" s="183"/>
    </row>
    <row r="1667" spans="1:1" x14ac:dyDescent="0.25">
      <c r="A1667" s="183"/>
    </row>
    <row r="1668" spans="1:1" x14ac:dyDescent="0.25">
      <c r="A1668" s="183"/>
    </row>
    <row r="1669" spans="1:1" x14ac:dyDescent="0.25">
      <c r="A1669" s="183"/>
    </row>
    <row r="1670" spans="1:1" x14ac:dyDescent="0.25">
      <c r="A1670" s="183"/>
    </row>
    <row r="1671" spans="1:1" x14ac:dyDescent="0.25">
      <c r="A1671" s="183"/>
    </row>
    <row r="1672" spans="1:1" x14ac:dyDescent="0.25">
      <c r="A1672" s="183"/>
    </row>
    <row r="1673" spans="1:1" x14ac:dyDescent="0.25">
      <c r="A1673" s="183"/>
    </row>
    <row r="1674" spans="1:1" x14ac:dyDescent="0.25">
      <c r="A1674" s="183"/>
    </row>
    <row r="1675" spans="1:1" x14ac:dyDescent="0.25">
      <c r="A1675" s="183"/>
    </row>
    <row r="1676" spans="1:1" x14ac:dyDescent="0.25">
      <c r="A1676" s="183"/>
    </row>
    <row r="1677" spans="1:1" x14ac:dyDescent="0.25">
      <c r="A1677" s="183"/>
    </row>
    <row r="1678" spans="1:1" x14ac:dyDescent="0.25">
      <c r="A1678" s="183"/>
    </row>
    <row r="1679" spans="1:1" x14ac:dyDescent="0.25">
      <c r="A1679" s="183"/>
    </row>
    <row r="1680" spans="1:1" x14ac:dyDescent="0.25">
      <c r="A1680" s="183"/>
    </row>
    <row r="1681" spans="1:1" x14ac:dyDescent="0.25">
      <c r="A1681" s="183"/>
    </row>
    <row r="1682" spans="1:1" x14ac:dyDescent="0.25">
      <c r="A1682" s="183"/>
    </row>
    <row r="1683" spans="1:1" x14ac:dyDescent="0.25">
      <c r="A1683" s="183"/>
    </row>
    <row r="1684" spans="1:1" x14ac:dyDescent="0.25">
      <c r="A1684" s="183"/>
    </row>
    <row r="1685" spans="1:1" x14ac:dyDescent="0.25">
      <c r="A1685" s="183"/>
    </row>
    <row r="1686" spans="1:1" x14ac:dyDescent="0.25">
      <c r="A1686" s="183"/>
    </row>
    <row r="1687" spans="1:1" x14ac:dyDescent="0.25">
      <c r="A1687" s="183"/>
    </row>
    <row r="1688" spans="1:1" x14ac:dyDescent="0.25">
      <c r="A1688" s="183"/>
    </row>
    <row r="1689" spans="1:1" x14ac:dyDescent="0.25">
      <c r="A1689" s="183"/>
    </row>
    <row r="1690" spans="1:1" x14ac:dyDescent="0.25">
      <c r="A1690" s="183"/>
    </row>
    <row r="1691" spans="1:1" x14ac:dyDescent="0.25">
      <c r="A1691" s="183"/>
    </row>
    <row r="1692" spans="1:1" x14ac:dyDescent="0.25">
      <c r="A1692" s="183"/>
    </row>
    <row r="1693" spans="1:1" x14ac:dyDescent="0.25">
      <c r="A1693" s="183"/>
    </row>
    <row r="1694" spans="1:1" x14ac:dyDescent="0.25">
      <c r="A1694" s="183"/>
    </row>
    <row r="1695" spans="1:1" x14ac:dyDescent="0.25">
      <c r="A1695" s="183"/>
    </row>
    <row r="1696" spans="1:1" x14ac:dyDescent="0.25">
      <c r="A1696" s="183"/>
    </row>
    <row r="1697" spans="1:1" x14ac:dyDescent="0.25">
      <c r="A1697" s="183"/>
    </row>
    <row r="1698" spans="1:1" x14ac:dyDescent="0.25">
      <c r="A1698" s="183"/>
    </row>
    <row r="1699" spans="1:1" x14ac:dyDescent="0.25">
      <c r="A1699" s="183"/>
    </row>
    <row r="1700" spans="1:1" x14ac:dyDescent="0.25">
      <c r="A1700" s="183"/>
    </row>
    <row r="1701" spans="1:1" x14ac:dyDescent="0.25">
      <c r="A1701" s="183"/>
    </row>
    <row r="1702" spans="1:1" x14ac:dyDescent="0.25">
      <c r="A1702" s="183"/>
    </row>
    <row r="1703" spans="1:1" x14ac:dyDescent="0.25">
      <c r="A1703" s="183"/>
    </row>
    <row r="1704" spans="1:1" x14ac:dyDescent="0.25">
      <c r="A1704" s="183"/>
    </row>
    <row r="1705" spans="1:1" x14ac:dyDescent="0.25">
      <c r="A1705" s="183"/>
    </row>
    <row r="1706" spans="1:1" x14ac:dyDescent="0.25">
      <c r="A1706" s="183"/>
    </row>
    <row r="1707" spans="1:1" x14ac:dyDescent="0.25">
      <c r="A1707" s="183"/>
    </row>
    <row r="1708" spans="1:1" x14ac:dyDescent="0.25">
      <c r="A1708" s="183"/>
    </row>
    <row r="1709" spans="1:1" x14ac:dyDescent="0.25">
      <c r="A1709" s="183"/>
    </row>
    <row r="1710" spans="1:1" x14ac:dyDescent="0.25">
      <c r="A1710" s="183"/>
    </row>
    <row r="1711" spans="1:1" x14ac:dyDescent="0.25">
      <c r="A1711" s="183"/>
    </row>
    <row r="1712" spans="1:1" x14ac:dyDescent="0.25">
      <c r="A1712" s="183"/>
    </row>
    <row r="1713" spans="1:1" x14ac:dyDescent="0.25">
      <c r="A1713" s="183"/>
    </row>
    <row r="1714" spans="1:1" x14ac:dyDescent="0.25">
      <c r="A1714" s="183"/>
    </row>
    <row r="1715" spans="1:1" x14ac:dyDescent="0.25">
      <c r="A1715" s="183"/>
    </row>
    <row r="1716" spans="1:1" x14ac:dyDescent="0.25">
      <c r="A1716" s="183"/>
    </row>
    <row r="1717" spans="1:1" x14ac:dyDescent="0.25">
      <c r="A1717" s="183"/>
    </row>
    <row r="1718" spans="1:1" x14ac:dyDescent="0.25">
      <c r="A1718" s="183"/>
    </row>
    <row r="1719" spans="1:1" x14ac:dyDescent="0.25">
      <c r="A1719" s="183"/>
    </row>
    <row r="1720" spans="1:1" x14ac:dyDescent="0.25">
      <c r="A1720" s="183"/>
    </row>
    <row r="1721" spans="1:1" x14ac:dyDescent="0.25">
      <c r="A1721" s="183"/>
    </row>
    <row r="1722" spans="1:1" x14ac:dyDescent="0.25">
      <c r="A1722" s="183"/>
    </row>
    <row r="1723" spans="1:1" x14ac:dyDescent="0.25">
      <c r="A1723" s="183"/>
    </row>
    <row r="1724" spans="1:1" x14ac:dyDescent="0.25">
      <c r="A1724" s="183"/>
    </row>
    <row r="1725" spans="1:1" x14ac:dyDescent="0.25">
      <c r="A1725" s="183"/>
    </row>
    <row r="1726" spans="1:1" x14ac:dyDescent="0.25">
      <c r="A1726" s="183"/>
    </row>
    <row r="1727" spans="1:1" x14ac:dyDescent="0.25">
      <c r="A1727" s="183"/>
    </row>
    <row r="1728" spans="1:1" x14ac:dyDescent="0.25">
      <c r="A1728" s="183"/>
    </row>
    <row r="1729" spans="1:1" x14ac:dyDescent="0.25">
      <c r="A1729" s="183"/>
    </row>
    <row r="1730" spans="1:1" x14ac:dyDescent="0.25">
      <c r="A1730" s="183"/>
    </row>
    <row r="1731" spans="1:1" x14ac:dyDescent="0.25">
      <c r="A1731" s="183"/>
    </row>
    <row r="1732" spans="1:1" x14ac:dyDescent="0.25">
      <c r="A1732" s="183"/>
    </row>
    <row r="1733" spans="1:1" x14ac:dyDescent="0.25">
      <c r="A1733" s="183"/>
    </row>
    <row r="1734" spans="1:1" x14ac:dyDescent="0.25">
      <c r="A1734" s="183"/>
    </row>
    <row r="1735" spans="1:1" x14ac:dyDescent="0.25">
      <c r="A1735" s="183"/>
    </row>
    <row r="1736" spans="1:1" x14ac:dyDescent="0.25">
      <c r="A1736" s="183"/>
    </row>
    <row r="1737" spans="1:1" x14ac:dyDescent="0.25">
      <c r="A1737" s="183"/>
    </row>
    <row r="1738" spans="1:1" x14ac:dyDescent="0.25">
      <c r="A1738" s="183"/>
    </row>
    <row r="1739" spans="1:1" x14ac:dyDescent="0.25">
      <c r="A1739" s="183"/>
    </row>
    <row r="1740" spans="1:1" x14ac:dyDescent="0.25">
      <c r="A1740" s="183"/>
    </row>
    <row r="1741" spans="1:1" x14ac:dyDescent="0.25">
      <c r="A1741" s="183"/>
    </row>
    <row r="1742" spans="1:1" x14ac:dyDescent="0.25">
      <c r="A1742" s="183"/>
    </row>
    <row r="1743" spans="1:1" x14ac:dyDescent="0.25">
      <c r="A1743" s="183"/>
    </row>
    <row r="1744" spans="1:1" x14ac:dyDescent="0.25">
      <c r="A1744" s="183"/>
    </row>
    <row r="1745" spans="1:1" x14ac:dyDescent="0.25">
      <c r="A1745" s="183"/>
    </row>
    <row r="1746" spans="1:1" x14ac:dyDescent="0.25">
      <c r="A1746" s="183"/>
    </row>
    <row r="1747" spans="1:1" x14ac:dyDescent="0.25">
      <c r="A1747" s="183"/>
    </row>
    <row r="1748" spans="1:1" x14ac:dyDescent="0.25">
      <c r="A1748" s="183"/>
    </row>
    <row r="1749" spans="1:1" x14ac:dyDescent="0.25">
      <c r="A1749" s="183"/>
    </row>
    <row r="1750" spans="1:1" x14ac:dyDescent="0.25">
      <c r="A1750" s="183"/>
    </row>
    <row r="1751" spans="1:1" x14ac:dyDescent="0.25">
      <c r="A1751" s="183"/>
    </row>
    <row r="1752" spans="1:1" x14ac:dyDescent="0.25">
      <c r="A1752" s="183"/>
    </row>
    <row r="1753" spans="1:1" x14ac:dyDescent="0.25">
      <c r="A1753" s="183"/>
    </row>
    <row r="1754" spans="1:1" x14ac:dyDescent="0.25">
      <c r="A1754" s="183"/>
    </row>
    <row r="1755" spans="1:1" x14ac:dyDescent="0.25">
      <c r="A1755" s="183"/>
    </row>
    <row r="1756" spans="1:1" x14ac:dyDescent="0.25">
      <c r="A1756" s="183"/>
    </row>
    <row r="1757" spans="1:1" x14ac:dyDescent="0.25">
      <c r="A1757" s="183"/>
    </row>
    <row r="1758" spans="1:1" x14ac:dyDescent="0.25">
      <c r="A1758" s="183"/>
    </row>
    <row r="1759" spans="1:1" x14ac:dyDescent="0.25">
      <c r="A1759" s="183"/>
    </row>
    <row r="1760" spans="1:1" x14ac:dyDescent="0.25">
      <c r="A1760" s="183"/>
    </row>
    <row r="1761" spans="1:1" x14ac:dyDescent="0.25">
      <c r="A1761" s="183"/>
    </row>
    <row r="1762" spans="1:1" x14ac:dyDescent="0.25">
      <c r="A1762" s="183"/>
    </row>
    <row r="1763" spans="1:1" x14ac:dyDescent="0.25">
      <c r="A1763" s="183"/>
    </row>
    <row r="1764" spans="1:1" x14ac:dyDescent="0.25">
      <c r="A1764" s="183"/>
    </row>
    <row r="1765" spans="1:1" x14ac:dyDescent="0.25">
      <c r="A1765" s="183"/>
    </row>
    <row r="1766" spans="1:1" x14ac:dyDescent="0.25">
      <c r="A1766" s="183"/>
    </row>
    <row r="1767" spans="1:1" x14ac:dyDescent="0.25">
      <c r="A1767" s="183"/>
    </row>
    <row r="1768" spans="1:1" x14ac:dyDescent="0.25">
      <c r="A1768" s="183"/>
    </row>
    <row r="1769" spans="1:1" x14ac:dyDescent="0.25">
      <c r="A1769" s="183"/>
    </row>
    <row r="1770" spans="1:1" x14ac:dyDescent="0.25">
      <c r="A1770" s="183"/>
    </row>
    <row r="1771" spans="1:1" x14ac:dyDescent="0.25">
      <c r="A1771" s="183"/>
    </row>
    <row r="1772" spans="1:1" x14ac:dyDescent="0.25">
      <c r="A1772" s="183"/>
    </row>
    <row r="1773" spans="1:1" x14ac:dyDescent="0.25">
      <c r="A1773" s="183"/>
    </row>
    <row r="1774" spans="1:1" x14ac:dyDescent="0.25">
      <c r="A1774" s="183"/>
    </row>
    <row r="1775" spans="1:1" x14ac:dyDescent="0.25">
      <c r="A1775" s="183"/>
    </row>
    <row r="1776" spans="1:1" x14ac:dyDescent="0.25">
      <c r="A1776" s="183"/>
    </row>
    <row r="1777" spans="1:1" x14ac:dyDescent="0.25">
      <c r="A1777" s="183"/>
    </row>
    <row r="1778" spans="1:1" x14ac:dyDescent="0.25">
      <c r="A1778" s="183"/>
    </row>
    <row r="1779" spans="1:1" x14ac:dyDescent="0.25">
      <c r="A1779" s="183"/>
    </row>
    <row r="1780" spans="1:1" x14ac:dyDescent="0.25">
      <c r="A1780" s="183"/>
    </row>
    <row r="1781" spans="1:1" x14ac:dyDescent="0.25">
      <c r="A1781" s="183"/>
    </row>
    <row r="1782" spans="1:1" x14ac:dyDescent="0.25">
      <c r="A1782" s="183"/>
    </row>
    <row r="1783" spans="1:1" x14ac:dyDescent="0.25">
      <c r="A1783" s="183"/>
    </row>
    <row r="1784" spans="1:1" x14ac:dyDescent="0.25">
      <c r="A1784" s="183"/>
    </row>
    <row r="1785" spans="1:1" x14ac:dyDescent="0.25">
      <c r="A1785" s="183"/>
    </row>
    <row r="1786" spans="1:1" x14ac:dyDescent="0.25">
      <c r="A1786" s="183"/>
    </row>
    <row r="1787" spans="1:1" x14ac:dyDescent="0.25">
      <c r="A1787" s="183"/>
    </row>
    <row r="1788" spans="1:1" x14ac:dyDescent="0.25">
      <c r="A1788" s="183"/>
    </row>
    <row r="1789" spans="1:1" x14ac:dyDescent="0.25">
      <c r="A1789" s="183"/>
    </row>
    <row r="1790" spans="1:1" x14ac:dyDescent="0.25">
      <c r="A1790" s="183"/>
    </row>
    <row r="1791" spans="1:1" x14ac:dyDescent="0.25">
      <c r="A1791" s="183"/>
    </row>
    <row r="1792" spans="1:1" x14ac:dyDescent="0.25">
      <c r="A1792" s="183"/>
    </row>
    <row r="1793" spans="1:1" x14ac:dyDescent="0.25">
      <c r="A1793" s="183"/>
    </row>
    <row r="1794" spans="1:1" x14ac:dyDescent="0.25">
      <c r="A1794" s="183"/>
    </row>
    <row r="1795" spans="1:1" x14ac:dyDescent="0.25">
      <c r="A1795" s="183"/>
    </row>
    <row r="1796" spans="1:1" x14ac:dyDescent="0.25">
      <c r="A1796" s="183"/>
    </row>
    <row r="1797" spans="1:1" x14ac:dyDescent="0.25">
      <c r="A1797" s="183"/>
    </row>
    <row r="1798" spans="1:1" x14ac:dyDescent="0.25">
      <c r="A1798" s="183"/>
    </row>
    <row r="1799" spans="1:1" x14ac:dyDescent="0.25">
      <c r="A1799" s="183"/>
    </row>
    <row r="1800" spans="1:1" x14ac:dyDescent="0.25">
      <c r="A1800" s="183"/>
    </row>
    <row r="1801" spans="1:1" x14ac:dyDescent="0.25">
      <c r="A1801" s="183"/>
    </row>
    <row r="1802" spans="1:1" x14ac:dyDescent="0.25">
      <c r="A1802" s="183"/>
    </row>
    <row r="1803" spans="1:1" x14ac:dyDescent="0.25">
      <c r="A1803" s="183"/>
    </row>
    <row r="1804" spans="1:1" x14ac:dyDescent="0.25">
      <c r="A1804" s="183"/>
    </row>
    <row r="1805" spans="1:1" x14ac:dyDescent="0.25">
      <c r="A1805" s="183"/>
    </row>
    <row r="1806" spans="1:1" x14ac:dyDescent="0.25">
      <c r="A1806" s="183"/>
    </row>
    <row r="1807" spans="1:1" x14ac:dyDescent="0.25">
      <c r="A1807" s="183"/>
    </row>
    <row r="1808" spans="1:1" x14ac:dyDescent="0.25">
      <c r="A1808" s="183"/>
    </row>
    <row r="1809" spans="1:1" x14ac:dyDescent="0.25">
      <c r="A1809" s="183"/>
    </row>
    <row r="1810" spans="1:1" x14ac:dyDescent="0.25">
      <c r="A1810" s="183"/>
    </row>
    <row r="1811" spans="1:1" x14ac:dyDescent="0.25">
      <c r="A1811" s="183"/>
    </row>
    <row r="1812" spans="1:1" x14ac:dyDescent="0.25">
      <c r="A1812" s="183"/>
    </row>
    <row r="1813" spans="1:1" x14ac:dyDescent="0.25">
      <c r="A1813" s="183"/>
    </row>
    <row r="1814" spans="1:1" x14ac:dyDescent="0.25">
      <c r="A1814" s="183"/>
    </row>
    <row r="1815" spans="1:1" x14ac:dyDescent="0.25">
      <c r="A1815" s="183"/>
    </row>
    <row r="1816" spans="1:1" x14ac:dyDescent="0.25">
      <c r="A1816" s="183"/>
    </row>
    <row r="1817" spans="1:1" x14ac:dyDescent="0.25">
      <c r="A1817" s="183"/>
    </row>
    <row r="1818" spans="1:1" x14ac:dyDescent="0.25">
      <c r="A1818" s="183"/>
    </row>
    <row r="1819" spans="1:1" x14ac:dyDescent="0.25">
      <c r="A1819" s="183"/>
    </row>
    <row r="1820" spans="1:1" x14ac:dyDescent="0.25">
      <c r="A1820" s="183"/>
    </row>
    <row r="1821" spans="1:1" x14ac:dyDescent="0.25">
      <c r="A1821" s="183"/>
    </row>
    <row r="1822" spans="1:1" x14ac:dyDescent="0.25">
      <c r="A1822" s="183"/>
    </row>
    <row r="1823" spans="1:1" x14ac:dyDescent="0.25">
      <c r="A1823" s="183"/>
    </row>
    <row r="1824" spans="1:1" x14ac:dyDescent="0.25">
      <c r="A1824" s="183"/>
    </row>
    <row r="1825" spans="1:1" x14ac:dyDescent="0.25">
      <c r="A1825" s="183"/>
    </row>
    <row r="1826" spans="1:1" x14ac:dyDescent="0.25">
      <c r="A1826" s="183"/>
    </row>
    <row r="1827" spans="1:1" x14ac:dyDescent="0.25">
      <c r="A1827" s="183"/>
    </row>
    <row r="1828" spans="1:1" x14ac:dyDescent="0.25">
      <c r="A1828" s="183"/>
    </row>
    <row r="1829" spans="1:1" x14ac:dyDescent="0.25">
      <c r="A1829" s="183"/>
    </row>
    <row r="1830" spans="1:1" x14ac:dyDescent="0.25">
      <c r="A1830" s="183"/>
    </row>
    <row r="1831" spans="1:1" x14ac:dyDescent="0.25">
      <c r="A1831" s="183"/>
    </row>
    <row r="1832" spans="1:1" x14ac:dyDescent="0.25">
      <c r="A1832" s="183"/>
    </row>
    <row r="1833" spans="1:1" x14ac:dyDescent="0.25">
      <c r="A1833" s="183"/>
    </row>
    <row r="1834" spans="1:1" x14ac:dyDescent="0.25">
      <c r="A1834" s="183"/>
    </row>
    <row r="1835" spans="1:1" x14ac:dyDescent="0.25">
      <c r="A1835" s="183"/>
    </row>
    <row r="1836" spans="1:1" x14ac:dyDescent="0.25">
      <c r="A1836" s="183"/>
    </row>
    <row r="1837" spans="1:1" x14ac:dyDescent="0.25">
      <c r="A1837" s="183"/>
    </row>
    <row r="1838" spans="1:1" x14ac:dyDescent="0.25">
      <c r="A1838" s="183"/>
    </row>
    <row r="1839" spans="1:1" x14ac:dyDescent="0.25">
      <c r="A1839" s="183"/>
    </row>
    <row r="1840" spans="1:1" x14ac:dyDescent="0.25">
      <c r="A1840" s="183"/>
    </row>
    <row r="1841" spans="1:1" x14ac:dyDescent="0.25">
      <c r="A1841" s="183"/>
    </row>
    <row r="1842" spans="1:1" x14ac:dyDescent="0.25">
      <c r="A1842" s="183"/>
    </row>
    <row r="1843" spans="1:1" x14ac:dyDescent="0.25">
      <c r="A1843" s="183"/>
    </row>
    <row r="1844" spans="1:1" x14ac:dyDescent="0.25">
      <c r="A1844" s="183"/>
    </row>
    <row r="1845" spans="1:1" x14ac:dyDescent="0.25">
      <c r="A1845" s="183"/>
    </row>
    <row r="1846" spans="1:1" x14ac:dyDescent="0.25">
      <c r="A1846" s="183"/>
    </row>
    <row r="1847" spans="1:1" x14ac:dyDescent="0.25">
      <c r="A1847" s="183"/>
    </row>
    <row r="1848" spans="1:1" x14ac:dyDescent="0.25">
      <c r="A1848" s="183"/>
    </row>
    <row r="1849" spans="1:1" x14ac:dyDescent="0.25">
      <c r="A1849" s="183"/>
    </row>
    <row r="1850" spans="1:1" x14ac:dyDescent="0.25">
      <c r="A1850" s="183"/>
    </row>
    <row r="1851" spans="1:1" x14ac:dyDescent="0.25">
      <c r="A1851" s="183"/>
    </row>
    <row r="1852" spans="1:1" x14ac:dyDescent="0.25">
      <c r="A1852" s="183"/>
    </row>
    <row r="1853" spans="1:1" x14ac:dyDescent="0.25">
      <c r="A1853" s="183"/>
    </row>
    <row r="1854" spans="1:1" x14ac:dyDescent="0.25">
      <c r="A1854" s="183"/>
    </row>
    <row r="1855" spans="1:1" x14ac:dyDescent="0.25">
      <c r="A1855" s="183"/>
    </row>
    <row r="1856" spans="1:1" x14ac:dyDescent="0.25">
      <c r="A1856" s="183"/>
    </row>
    <row r="1857" spans="1:1" x14ac:dyDescent="0.25">
      <c r="A1857" s="183"/>
    </row>
    <row r="1858" spans="1:1" x14ac:dyDescent="0.25">
      <c r="A1858" s="183"/>
    </row>
    <row r="1859" spans="1:1" x14ac:dyDescent="0.25">
      <c r="A1859" s="183"/>
    </row>
    <row r="1860" spans="1:1" x14ac:dyDescent="0.25">
      <c r="A1860" s="183"/>
    </row>
    <row r="1861" spans="1:1" x14ac:dyDescent="0.25">
      <c r="A1861" s="183"/>
    </row>
    <row r="1862" spans="1:1" x14ac:dyDescent="0.25">
      <c r="A1862" s="183"/>
    </row>
    <row r="1863" spans="1:1" x14ac:dyDescent="0.25">
      <c r="A1863" s="183"/>
    </row>
    <row r="1864" spans="1:1" x14ac:dyDescent="0.25">
      <c r="A1864" s="183"/>
    </row>
    <row r="1865" spans="1:1" x14ac:dyDescent="0.25">
      <c r="A1865" s="183"/>
    </row>
    <row r="1866" spans="1:1" x14ac:dyDescent="0.25">
      <c r="A1866" s="183"/>
    </row>
    <row r="1867" spans="1:1" x14ac:dyDescent="0.25">
      <c r="A1867" s="183"/>
    </row>
    <row r="1868" spans="1:1" x14ac:dyDescent="0.25">
      <c r="A1868" s="183"/>
    </row>
    <row r="1869" spans="1:1" x14ac:dyDescent="0.25">
      <c r="A1869" s="183"/>
    </row>
    <row r="1870" spans="1:1" x14ac:dyDescent="0.25">
      <c r="A1870" s="183"/>
    </row>
    <row r="1871" spans="1:1" x14ac:dyDescent="0.25">
      <c r="A1871" s="183"/>
    </row>
    <row r="1872" spans="1:1" x14ac:dyDescent="0.25">
      <c r="A1872" s="183"/>
    </row>
    <row r="1873" spans="1:1" x14ac:dyDescent="0.25">
      <c r="A1873" s="183"/>
    </row>
    <row r="1874" spans="1:1" x14ac:dyDescent="0.25">
      <c r="A1874" s="183"/>
    </row>
    <row r="1875" spans="1:1" x14ac:dyDescent="0.25">
      <c r="A1875" s="183"/>
    </row>
    <row r="1876" spans="1:1" x14ac:dyDescent="0.25">
      <c r="A1876" s="183"/>
    </row>
    <row r="1877" spans="1:1" x14ac:dyDescent="0.25">
      <c r="A1877" s="183"/>
    </row>
    <row r="1878" spans="1:1" x14ac:dyDescent="0.25">
      <c r="A1878" s="183"/>
    </row>
    <row r="1879" spans="1:1" x14ac:dyDescent="0.25">
      <c r="A1879" s="183"/>
    </row>
    <row r="1880" spans="1:1" x14ac:dyDescent="0.25">
      <c r="A1880" s="183"/>
    </row>
    <row r="1881" spans="1:1" x14ac:dyDescent="0.25">
      <c r="A1881" s="183"/>
    </row>
    <row r="1882" spans="1:1" x14ac:dyDescent="0.25">
      <c r="A1882" s="183"/>
    </row>
    <row r="1883" spans="1:1" x14ac:dyDescent="0.25">
      <c r="A1883" s="183"/>
    </row>
    <row r="1884" spans="1:1" x14ac:dyDescent="0.25">
      <c r="A1884" s="183"/>
    </row>
    <row r="1885" spans="1:1" x14ac:dyDescent="0.25">
      <c r="A1885" s="183"/>
    </row>
    <row r="1886" spans="1:1" x14ac:dyDescent="0.25">
      <c r="A1886" s="183"/>
    </row>
    <row r="1887" spans="1:1" x14ac:dyDescent="0.25">
      <c r="A1887" s="183"/>
    </row>
    <row r="1888" spans="1:1" x14ac:dyDescent="0.25">
      <c r="A1888" s="183"/>
    </row>
    <row r="1889" spans="1:1" x14ac:dyDescent="0.25">
      <c r="A1889" s="183"/>
    </row>
    <row r="1890" spans="1:1" x14ac:dyDescent="0.25">
      <c r="A1890" s="183"/>
    </row>
    <row r="1891" spans="1:1" x14ac:dyDescent="0.25">
      <c r="A1891" s="183"/>
    </row>
    <row r="1892" spans="1:1" x14ac:dyDescent="0.25">
      <c r="A1892" s="183"/>
    </row>
    <row r="1893" spans="1:1" x14ac:dyDescent="0.25">
      <c r="A1893" s="183"/>
    </row>
    <row r="1894" spans="1:1" x14ac:dyDescent="0.25">
      <c r="A1894" s="183"/>
    </row>
    <row r="1895" spans="1:1" x14ac:dyDescent="0.25">
      <c r="A1895" s="183"/>
    </row>
    <row r="1896" spans="1:1" x14ac:dyDescent="0.25">
      <c r="A1896" s="183"/>
    </row>
    <row r="1897" spans="1:1" x14ac:dyDescent="0.25">
      <c r="A1897" s="183"/>
    </row>
    <row r="1898" spans="1:1" x14ac:dyDescent="0.25">
      <c r="A1898" s="183"/>
    </row>
    <row r="1899" spans="1:1" x14ac:dyDescent="0.25">
      <c r="A1899" s="183"/>
    </row>
    <row r="1900" spans="1:1" x14ac:dyDescent="0.25">
      <c r="A1900" s="183"/>
    </row>
    <row r="1901" spans="1:1" x14ac:dyDescent="0.25">
      <c r="A1901" s="183"/>
    </row>
    <row r="1902" spans="1:1" x14ac:dyDescent="0.25">
      <c r="A1902" s="183"/>
    </row>
    <row r="1903" spans="1:1" x14ac:dyDescent="0.25">
      <c r="A1903" s="183"/>
    </row>
    <row r="1904" spans="1:1" x14ac:dyDescent="0.25">
      <c r="A1904" s="183"/>
    </row>
    <row r="1905" spans="1:1" x14ac:dyDescent="0.25">
      <c r="A1905" s="183"/>
    </row>
    <row r="1906" spans="1:1" x14ac:dyDescent="0.25">
      <c r="A1906" s="183"/>
    </row>
    <row r="1907" spans="1:1" x14ac:dyDescent="0.25">
      <c r="A1907" s="183"/>
    </row>
    <row r="1908" spans="1:1" x14ac:dyDescent="0.25">
      <c r="A1908" s="183"/>
    </row>
    <row r="1909" spans="1:1" x14ac:dyDescent="0.25">
      <c r="A1909" s="183"/>
    </row>
    <row r="1910" spans="1:1" x14ac:dyDescent="0.25">
      <c r="A1910" s="183"/>
    </row>
    <row r="1911" spans="1:1" x14ac:dyDescent="0.25">
      <c r="A1911" s="183"/>
    </row>
    <row r="1912" spans="1:1" x14ac:dyDescent="0.25">
      <c r="A1912" s="183"/>
    </row>
    <row r="1913" spans="1:1" x14ac:dyDescent="0.25">
      <c r="A1913" s="183"/>
    </row>
    <row r="1914" spans="1:1" x14ac:dyDescent="0.25">
      <c r="A1914" s="183"/>
    </row>
    <row r="1915" spans="1:1" x14ac:dyDescent="0.25">
      <c r="A1915" s="183"/>
    </row>
    <row r="1916" spans="1:1" x14ac:dyDescent="0.25">
      <c r="A1916" s="183"/>
    </row>
    <row r="1917" spans="1:1" x14ac:dyDescent="0.25">
      <c r="A1917" s="183"/>
    </row>
    <row r="1918" spans="1:1" x14ac:dyDescent="0.25">
      <c r="A1918" s="183"/>
    </row>
    <row r="1919" spans="1:1" x14ac:dyDescent="0.25">
      <c r="A1919" s="183"/>
    </row>
    <row r="1920" spans="1:1" x14ac:dyDescent="0.25">
      <c r="A1920" s="183"/>
    </row>
    <row r="1921" spans="1:1" x14ac:dyDescent="0.25">
      <c r="A1921" s="183"/>
    </row>
    <row r="1922" spans="1:1" x14ac:dyDescent="0.25">
      <c r="A1922" s="183"/>
    </row>
    <row r="1923" spans="1:1" x14ac:dyDescent="0.25">
      <c r="A1923" s="183"/>
    </row>
    <row r="1924" spans="1:1" x14ac:dyDescent="0.25">
      <c r="A1924" s="183"/>
    </row>
    <row r="1925" spans="1:1" x14ac:dyDescent="0.25">
      <c r="A1925" s="183"/>
    </row>
    <row r="1926" spans="1:1" x14ac:dyDescent="0.25">
      <c r="A1926" s="183"/>
    </row>
    <row r="1927" spans="1:1" x14ac:dyDescent="0.25">
      <c r="A1927" s="183"/>
    </row>
    <row r="1928" spans="1:1" x14ac:dyDescent="0.25">
      <c r="A1928" s="183"/>
    </row>
    <row r="1929" spans="1:1" x14ac:dyDescent="0.25">
      <c r="A1929" s="183"/>
    </row>
    <row r="1930" spans="1:1" x14ac:dyDescent="0.25">
      <c r="A1930" s="183"/>
    </row>
    <row r="1931" spans="1:1" x14ac:dyDescent="0.25">
      <c r="A1931" s="183"/>
    </row>
    <row r="1932" spans="1:1" x14ac:dyDescent="0.25">
      <c r="A1932" s="183"/>
    </row>
    <row r="1933" spans="1:1" x14ac:dyDescent="0.25">
      <c r="A1933" s="183"/>
    </row>
    <row r="1934" spans="1:1" x14ac:dyDescent="0.25">
      <c r="A1934" s="183"/>
    </row>
    <row r="1935" spans="1:1" x14ac:dyDescent="0.25">
      <c r="A1935" s="183"/>
    </row>
    <row r="1936" spans="1:1" x14ac:dyDescent="0.25">
      <c r="A1936" s="183"/>
    </row>
    <row r="1937" spans="1:1" x14ac:dyDescent="0.25">
      <c r="A1937" s="183"/>
    </row>
    <row r="1938" spans="1:1" x14ac:dyDescent="0.25">
      <c r="A1938" s="183"/>
    </row>
    <row r="1939" spans="1:1" x14ac:dyDescent="0.25">
      <c r="A1939" s="183"/>
    </row>
    <row r="1940" spans="1:1" x14ac:dyDescent="0.25">
      <c r="A1940" s="183"/>
    </row>
    <row r="1941" spans="1:1" x14ac:dyDescent="0.25">
      <c r="A1941" s="183"/>
    </row>
    <row r="1942" spans="1:1" x14ac:dyDescent="0.25">
      <c r="A1942" s="183"/>
    </row>
    <row r="1943" spans="1:1" x14ac:dyDescent="0.25">
      <c r="A1943" s="183"/>
    </row>
    <row r="1944" spans="1:1" x14ac:dyDescent="0.25">
      <c r="A1944" s="183"/>
    </row>
    <row r="1945" spans="1:1" x14ac:dyDescent="0.25">
      <c r="A1945" s="183"/>
    </row>
    <row r="1946" spans="1:1" x14ac:dyDescent="0.25">
      <c r="A1946" s="183"/>
    </row>
    <row r="1947" spans="1:1" x14ac:dyDescent="0.25">
      <c r="A1947" s="183"/>
    </row>
    <row r="1948" spans="1:1" x14ac:dyDescent="0.25">
      <c r="A1948" s="183"/>
    </row>
    <row r="1949" spans="1:1" x14ac:dyDescent="0.25">
      <c r="A1949" s="183"/>
    </row>
    <row r="1950" spans="1:1" x14ac:dyDescent="0.25">
      <c r="A1950" s="183"/>
    </row>
    <row r="1951" spans="1:1" x14ac:dyDescent="0.25">
      <c r="A1951" s="183"/>
    </row>
    <row r="1952" spans="1:1" x14ac:dyDescent="0.25">
      <c r="A1952" s="183"/>
    </row>
    <row r="1953" spans="1:1" x14ac:dyDescent="0.25">
      <c r="A1953" s="183"/>
    </row>
    <row r="1954" spans="1:1" x14ac:dyDescent="0.25">
      <c r="A1954" s="183"/>
    </row>
    <row r="1955" spans="1:1" x14ac:dyDescent="0.25">
      <c r="A1955" s="183"/>
    </row>
    <row r="1956" spans="1:1" x14ac:dyDescent="0.25">
      <c r="A1956" s="183"/>
    </row>
    <row r="1957" spans="1:1" x14ac:dyDescent="0.25">
      <c r="A1957" s="183"/>
    </row>
    <row r="1958" spans="1:1" x14ac:dyDescent="0.25">
      <c r="A1958" s="183"/>
    </row>
    <row r="1959" spans="1:1" x14ac:dyDescent="0.25">
      <c r="A1959" s="183"/>
    </row>
    <row r="1960" spans="1:1" x14ac:dyDescent="0.25">
      <c r="A1960" s="183"/>
    </row>
    <row r="1961" spans="1:1" x14ac:dyDescent="0.25">
      <c r="A1961" s="183"/>
    </row>
    <row r="1962" spans="1:1" x14ac:dyDescent="0.25">
      <c r="A1962" s="183"/>
    </row>
    <row r="1963" spans="1:1" x14ac:dyDescent="0.25">
      <c r="A1963" s="183"/>
    </row>
    <row r="1964" spans="1:1" x14ac:dyDescent="0.25">
      <c r="A1964" s="183"/>
    </row>
    <row r="1965" spans="1:1" x14ac:dyDescent="0.25">
      <c r="A1965" s="183"/>
    </row>
    <row r="1966" spans="1:1" x14ac:dyDescent="0.25">
      <c r="A1966" s="183"/>
    </row>
    <row r="1967" spans="1:1" x14ac:dyDescent="0.25">
      <c r="A1967" s="183"/>
    </row>
    <row r="1968" spans="1:1" x14ac:dyDescent="0.25">
      <c r="A1968" s="183"/>
    </row>
    <row r="1969" spans="1:1" x14ac:dyDescent="0.25">
      <c r="A1969" s="183"/>
    </row>
    <row r="1970" spans="1:1" x14ac:dyDescent="0.25">
      <c r="A1970" s="183"/>
    </row>
    <row r="1971" spans="1:1" x14ac:dyDescent="0.25">
      <c r="A1971" s="183"/>
    </row>
    <row r="1972" spans="1:1" x14ac:dyDescent="0.25">
      <c r="A1972" s="183"/>
    </row>
    <row r="1973" spans="1:1" x14ac:dyDescent="0.25">
      <c r="A1973" s="183"/>
    </row>
    <row r="1974" spans="1:1" x14ac:dyDescent="0.25">
      <c r="A1974" s="183"/>
    </row>
    <row r="1975" spans="1:1" x14ac:dyDescent="0.25">
      <c r="A1975" s="183"/>
    </row>
    <row r="1976" spans="1:1" x14ac:dyDescent="0.25">
      <c r="A1976" s="183"/>
    </row>
    <row r="1977" spans="1:1" x14ac:dyDescent="0.25">
      <c r="A1977" s="183"/>
    </row>
    <row r="1978" spans="1:1" x14ac:dyDescent="0.25">
      <c r="A1978" s="183"/>
    </row>
    <row r="1979" spans="1:1" x14ac:dyDescent="0.25">
      <c r="A1979" s="183"/>
    </row>
    <row r="1980" spans="1:1" x14ac:dyDescent="0.25">
      <c r="A1980" s="183"/>
    </row>
    <row r="1981" spans="1:1" x14ac:dyDescent="0.25">
      <c r="A1981" s="183"/>
    </row>
    <row r="1982" spans="1:1" x14ac:dyDescent="0.25">
      <c r="A1982" s="183"/>
    </row>
    <row r="1983" spans="1:1" x14ac:dyDescent="0.25">
      <c r="A1983" s="183"/>
    </row>
    <row r="1984" spans="1:1" x14ac:dyDescent="0.25">
      <c r="A1984" s="183"/>
    </row>
    <row r="1985" spans="1:1" x14ac:dyDescent="0.25">
      <c r="A1985" s="183"/>
    </row>
    <row r="1986" spans="1:1" x14ac:dyDescent="0.25">
      <c r="A1986" s="183"/>
    </row>
    <row r="1987" spans="1:1" x14ac:dyDescent="0.25">
      <c r="A1987" s="183"/>
    </row>
    <row r="1988" spans="1:1" x14ac:dyDescent="0.25">
      <c r="A1988" s="183"/>
    </row>
    <row r="1989" spans="1:1" x14ac:dyDescent="0.25">
      <c r="A1989" s="183"/>
    </row>
    <row r="1990" spans="1:1" x14ac:dyDescent="0.25">
      <c r="A1990" s="183"/>
    </row>
    <row r="1991" spans="1:1" x14ac:dyDescent="0.25">
      <c r="A1991" s="183"/>
    </row>
    <row r="1992" spans="1:1" x14ac:dyDescent="0.25">
      <c r="A1992" s="183"/>
    </row>
    <row r="1993" spans="1:1" x14ac:dyDescent="0.25">
      <c r="A1993" s="183"/>
    </row>
    <row r="1994" spans="1:1" x14ac:dyDescent="0.25">
      <c r="A1994" s="183"/>
    </row>
    <row r="1995" spans="1:1" x14ac:dyDescent="0.25">
      <c r="A1995" s="183"/>
    </row>
    <row r="1996" spans="1:1" x14ac:dyDescent="0.25">
      <c r="A1996" s="183"/>
    </row>
    <row r="1997" spans="1:1" x14ac:dyDescent="0.25">
      <c r="A1997" s="183"/>
    </row>
    <row r="1998" spans="1:1" x14ac:dyDescent="0.25">
      <c r="A1998" s="183"/>
    </row>
    <row r="1999" spans="1:1" x14ac:dyDescent="0.25">
      <c r="A1999" s="183"/>
    </row>
    <row r="2000" spans="1:1" x14ac:dyDescent="0.25">
      <c r="A2000" s="183"/>
    </row>
    <row r="2001" spans="1:1" x14ac:dyDescent="0.25">
      <c r="A2001" s="183"/>
    </row>
    <row r="2002" spans="1:1" x14ac:dyDescent="0.25">
      <c r="A2002" s="183"/>
    </row>
    <row r="2003" spans="1:1" x14ac:dyDescent="0.25">
      <c r="A2003" s="183"/>
    </row>
    <row r="2004" spans="1:1" x14ac:dyDescent="0.25">
      <c r="A2004" s="183"/>
    </row>
    <row r="2005" spans="1:1" x14ac:dyDescent="0.25">
      <c r="A2005" s="183"/>
    </row>
    <row r="2006" spans="1:1" x14ac:dyDescent="0.25">
      <c r="A2006" s="183"/>
    </row>
    <row r="2007" spans="1:1" x14ac:dyDescent="0.25">
      <c r="A2007" s="183"/>
    </row>
    <row r="2008" spans="1:1" x14ac:dyDescent="0.25">
      <c r="A2008" s="183"/>
    </row>
    <row r="2009" spans="1:1" x14ac:dyDescent="0.25">
      <c r="A2009" s="183"/>
    </row>
    <row r="2010" spans="1:1" x14ac:dyDescent="0.25">
      <c r="A2010" s="183"/>
    </row>
    <row r="2011" spans="1:1" x14ac:dyDescent="0.25">
      <c r="A2011" s="183"/>
    </row>
    <row r="2012" spans="1:1" x14ac:dyDescent="0.25">
      <c r="A2012" s="183"/>
    </row>
    <row r="2013" spans="1:1" x14ac:dyDescent="0.25">
      <c r="A2013" s="183"/>
    </row>
    <row r="2014" spans="1:1" x14ac:dyDescent="0.25">
      <c r="A2014" s="183"/>
    </row>
    <row r="2015" spans="1:1" x14ac:dyDescent="0.25">
      <c r="A2015" s="183"/>
    </row>
    <row r="2016" spans="1:1" x14ac:dyDescent="0.25">
      <c r="A2016" s="183"/>
    </row>
    <row r="2017" spans="1:1" x14ac:dyDescent="0.25">
      <c r="A2017" s="183"/>
    </row>
    <row r="2018" spans="1:1" x14ac:dyDescent="0.25">
      <c r="A2018" s="183"/>
    </row>
    <row r="2019" spans="1:1" x14ac:dyDescent="0.25">
      <c r="A2019" s="183"/>
    </row>
    <row r="2020" spans="1:1" x14ac:dyDescent="0.25">
      <c r="A2020" s="183"/>
    </row>
    <row r="2021" spans="1:1" x14ac:dyDescent="0.25">
      <c r="A2021" s="183"/>
    </row>
    <row r="2022" spans="1:1" x14ac:dyDescent="0.25">
      <c r="A2022" s="183"/>
    </row>
    <row r="2023" spans="1:1" x14ac:dyDescent="0.25">
      <c r="A2023" s="183"/>
    </row>
    <row r="2024" spans="1:1" x14ac:dyDescent="0.25">
      <c r="A2024" s="183"/>
    </row>
    <row r="2025" spans="1:1" x14ac:dyDescent="0.25">
      <c r="A2025" s="183"/>
    </row>
    <row r="2026" spans="1:1" x14ac:dyDescent="0.25">
      <c r="A2026" s="183"/>
    </row>
    <row r="2027" spans="1:1" x14ac:dyDescent="0.25">
      <c r="A2027" s="183"/>
    </row>
    <row r="2028" spans="1:1" x14ac:dyDescent="0.25">
      <c r="A2028" s="183"/>
    </row>
    <row r="2029" spans="1:1" x14ac:dyDescent="0.25">
      <c r="A2029" s="183"/>
    </row>
    <row r="2030" spans="1:1" x14ac:dyDescent="0.25">
      <c r="A2030" s="183"/>
    </row>
    <row r="2031" spans="1:1" x14ac:dyDescent="0.25">
      <c r="A2031" s="183"/>
    </row>
    <row r="2032" spans="1:1" x14ac:dyDescent="0.25">
      <c r="A2032" s="183"/>
    </row>
    <row r="2033" spans="1:1" x14ac:dyDescent="0.25">
      <c r="A2033" s="183"/>
    </row>
    <row r="2034" spans="1:1" x14ac:dyDescent="0.25">
      <c r="A2034" s="183"/>
    </row>
    <row r="2035" spans="1:1" x14ac:dyDescent="0.25">
      <c r="A2035" s="183"/>
    </row>
    <row r="2036" spans="1:1" x14ac:dyDescent="0.25">
      <c r="A2036" s="183"/>
    </row>
    <row r="2037" spans="1:1" x14ac:dyDescent="0.25">
      <c r="A2037" s="183"/>
    </row>
    <row r="2038" spans="1:1" x14ac:dyDescent="0.25">
      <c r="A2038" s="183"/>
    </row>
    <row r="2039" spans="1:1" x14ac:dyDescent="0.25">
      <c r="A2039" s="183"/>
    </row>
    <row r="2040" spans="1:1" x14ac:dyDescent="0.25">
      <c r="A2040" s="183"/>
    </row>
    <row r="2041" spans="1:1" x14ac:dyDescent="0.25">
      <c r="A2041" s="183"/>
    </row>
    <row r="2042" spans="1:1" x14ac:dyDescent="0.25">
      <c r="A2042" s="183"/>
    </row>
    <row r="2043" spans="1:1" x14ac:dyDescent="0.25">
      <c r="A2043" s="183"/>
    </row>
    <row r="2044" spans="1:1" x14ac:dyDescent="0.25">
      <c r="A2044" s="183"/>
    </row>
    <row r="2045" spans="1:1" x14ac:dyDescent="0.25">
      <c r="A2045" s="183"/>
    </row>
    <row r="2046" spans="1:1" x14ac:dyDescent="0.25">
      <c r="A2046" s="183"/>
    </row>
    <row r="2047" spans="1:1" x14ac:dyDescent="0.25">
      <c r="A2047" s="183"/>
    </row>
    <row r="2048" spans="1:1" x14ac:dyDescent="0.25">
      <c r="A2048" s="183"/>
    </row>
    <row r="2049" spans="1:1" x14ac:dyDescent="0.25">
      <c r="A2049" s="183"/>
    </row>
    <row r="2050" spans="1:1" x14ac:dyDescent="0.25">
      <c r="A2050" s="183"/>
    </row>
    <row r="2051" spans="1:1" x14ac:dyDescent="0.25">
      <c r="A2051" s="183"/>
    </row>
    <row r="2052" spans="1:1" x14ac:dyDescent="0.25">
      <c r="A2052" s="183"/>
    </row>
    <row r="2053" spans="1:1" x14ac:dyDescent="0.25">
      <c r="A2053" s="183"/>
    </row>
    <row r="2054" spans="1:1" x14ac:dyDescent="0.25">
      <c r="A2054" s="183"/>
    </row>
    <row r="2055" spans="1:1" x14ac:dyDescent="0.25">
      <c r="A2055" s="183"/>
    </row>
    <row r="2056" spans="1:1" x14ac:dyDescent="0.25">
      <c r="A2056" s="183"/>
    </row>
    <row r="2057" spans="1:1" x14ac:dyDescent="0.25">
      <c r="A2057" s="183"/>
    </row>
    <row r="2058" spans="1:1" x14ac:dyDescent="0.25">
      <c r="A2058" s="183"/>
    </row>
    <row r="2059" spans="1:1" x14ac:dyDescent="0.25">
      <c r="A2059" s="183"/>
    </row>
    <row r="2060" spans="1:1" x14ac:dyDescent="0.25">
      <c r="A2060" s="183"/>
    </row>
    <row r="2061" spans="1:1" x14ac:dyDescent="0.25">
      <c r="A2061" s="183"/>
    </row>
    <row r="2062" spans="1:1" x14ac:dyDescent="0.25">
      <c r="A2062" s="183"/>
    </row>
    <row r="2063" spans="1:1" x14ac:dyDescent="0.25">
      <c r="A2063" s="183"/>
    </row>
    <row r="2064" spans="1:1" x14ac:dyDescent="0.25">
      <c r="A2064" s="183"/>
    </row>
    <row r="2065" spans="1:1" x14ac:dyDescent="0.25">
      <c r="A2065" s="183"/>
    </row>
    <row r="2066" spans="1:1" x14ac:dyDescent="0.25">
      <c r="A2066" s="183"/>
    </row>
    <row r="2067" spans="1:1" x14ac:dyDescent="0.25">
      <c r="A2067" s="183"/>
    </row>
    <row r="2068" spans="1:1" x14ac:dyDescent="0.25">
      <c r="A2068" s="183"/>
    </row>
    <row r="2069" spans="1:1" x14ac:dyDescent="0.25">
      <c r="A2069" s="183"/>
    </row>
    <row r="2070" spans="1:1" x14ac:dyDescent="0.25">
      <c r="A2070" s="183"/>
    </row>
    <row r="2071" spans="1:1" x14ac:dyDescent="0.25">
      <c r="A2071" s="183"/>
    </row>
    <row r="2072" spans="1:1" x14ac:dyDescent="0.25">
      <c r="A2072" s="183"/>
    </row>
    <row r="2073" spans="1:1" x14ac:dyDescent="0.25">
      <c r="A2073" s="183"/>
    </row>
    <row r="2074" spans="1:1" x14ac:dyDescent="0.25">
      <c r="A2074" s="183"/>
    </row>
    <row r="2075" spans="1:1" x14ac:dyDescent="0.25">
      <c r="A2075" s="183"/>
    </row>
    <row r="2076" spans="1:1" x14ac:dyDescent="0.25">
      <c r="A2076" s="183"/>
    </row>
    <row r="2077" spans="1:1" x14ac:dyDescent="0.25">
      <c r="A2077" s="183"/>
    </row>
    <row r="2078" spans="1:1" x14ac:dyDescent="0.25">
      <c r="A2078" s="183"/>
    </row>
    <row r="2079" spans="1:1" x14ac:dyDescent="0.25">
      <c r="A2079" s="183"/>
    </row>
    <row r="2080" spans="1:1" x14ac:dyDescent="0.25">
      <c r="A2080" s="183"/>
    </row>
    <row r="2081" spans="1:1" x14ac:dyDescent="0.25">
      <c r="A2081" s="183"/>
    </row>
    <row r="2082" spans="1:1" x14ac:dyDescent="0.25">
      <c r="A2082" s="183"/>
    </row>
    <row r="2083" spans="1:1" x14ac:dyDescent="0.25">
      <c r="A2083" s="183"/>
    </row>
    <row r="2084" spans="1:1" x14ac:dyDescent="0.25">
      <c r="A2084" s="183"/>
    </row>
    <row r="2085" spans="1:1" x14ac:dyDescent="0.25">
      <c r="A2085" s="183"/>
    </row>
    <row r="2086" spans="1:1" x14ac:dyDescent="0.25">
      <c r="A2086" s="183"/>
    </row>
    <row r="2087" spans="1:1" x14ac:dyDescent="0.25">
      <c r="A2087" s="183"/>
    </row>
    <row r="2088" spans="1:1" x14ac:dyDescent="0.25">
      <c r="A2088" s="183"/>
    </row>
    <row r="2089" spans="1:1" x14ac:dyDescent="0.25">
      <c r="A2089" s="183"/>
    </row>
    <row r="2090" spans="1:1" x14ac:dyDescent="0.25">
      <c r="A2090" s="183"/>
    </row>
    <row r="2091" spans="1:1" x14ac:dyDescent="0.25">
      <c r="A2091" s="183"/>
    </row>
    <row r="2092" spans="1:1" x14ac:dyDescent="0.25">
      <c r="A2092" s="183"/>
    </row>
    <row r="2093" spans="1:1" x14ac:dyDescent="0.25">
      <c r="A2093" s="183"/>
    </row>
    <row r="2094" spans="1:1" x14ac:dyDescent="0.25">
      <c r="A2094" s="183"/>
    </row>
    <row r="2095" spans="1:1" x14ac:dyDescent="0.25">
      <c r="A2095" s="183"/>
    </row>
    <row r="2096" spans="1:1" x14ac:dyDescent="0.25">
      <c r="A2096" s="183"/>
    </row>
    <row r="2097" spans="1:1" x14ac:dyDescent="0.25">
      <c r="A2097" s="183"/>
    </row>
    <row r="2098" spans="1:1" x14ac:dyDescent="0.25">
      <c r="A2098" s="183"/>
    </row>
    <row r="2099" spans="1:1" x14ac:dyDescent="0.25">
      <c r="A2099" s="183"/>
    </row>
    <row r="2100" spans="1:1" x14ac:dyDescent="0.25">
      <c r="A2100" s="183"/>
    </row>
    <row r="2101" spans="1:1" x14ac:dyDescent="0.25">
      <c r="A2101" s="183"/>
    </row>
    <row r="2102" spans="1:1" x14ac:dyDescent="0.25">
      <c r="A2102" s="183"/>
    </row>
    <row r="2103" spans="1:1" x14ac:dyDescent="0.25">
      <c r="A2103" s="183"/>
    </row>
    <row r="2104" spans="1:1" x14ac:dyDescent="0.25">
      <c r="A2104" s="183"/>
    </row>
    <row r="2105" spans="1:1" x14ac:dyDescent="0.25">
      <c r="A2105" s="183"/>
    </row>
    <row r="2106" spans="1:1" x14ac:dyDescent="0.25">
      <c r="A2106" s="183"/>
    </row>
    <row r="2107" spans="1:1" x14ac:dyDescent="0.25">
      <c r="A2107" s="183"/>
    </row>
    <row r="2108" spans="1:1" x14ac:dyDescent="0.25">
      <c r="A2108" s="183"/>
    </row>
    <row r="2109" spans="1:1" x14ac:dyDescent="0.25">
      <c r="A2109" s="183"/>
    </row>
    <row r="2110" spans="1:1" x14ac:dyDescent="0.25">
      <c r="A2110" s="183"/>
    </row>
    <row r="2111" spans="1:1" x14ac:dyDescent="0.25">
      <c r="A2111" s="183"/>
    </row>
    <row r="2112" spans="1:1" x14ac:dyDescent="0.25">
      <c r="A2112" s="183"/>
    </row>
    <row r="2113" spans="1:1" x14ac:dyDescent="0.25">
      <c r="A2113" s="183"/>
    </row>
    <row r="2114" spans="1:1" x14ac:dyDescent="0.25">
      <c r="A2114" s="183"/>
    </row>
    <row r="2115" spans="1:1" x14ac:dyDescent="0.25">
      <c r="A2115" s="183"/>
    </row>
    <row r="2116" spans="1:1" x14ac:dyDescent="0.25">
      <c r="A2116" s="183"/>
    </row>
    <row r="2117" spans="1:1" x14ac:dyDescent="0.25">
      <c r="A2117" s="183"/>
    </row>
    <row r="2118" spans="1:1" x14ac:dyDescent="0.25">
      <c r="A2118" s="183"/>
    </row>
    <row r="2119" spans="1:1" x14ac:dyDescent="0.25">
      <c r="A2119" s="183"/>
    </row>
    <row r="2120" spans="1:1" x14ac:dyDescent="0.25">
      <c r="A2120" s="183"/>
    </row>
    <row r="2121" spans="1:1" x14ac:dyDescent="0.25">
      <c r="A2121" s="183"/>
    </row>
    <row r="2122" spans="1:1" x14ac:dyDescent="0.25">
      <c r="A2122" s="183"/>
    </row>
    <row r="2123" spans="1:1" x14ac:dyDescent="0.25">
      <c r="A2123" s="183"/>
    </row>
    <row r="2124" spans="1:1" x14ac:dyDescent="0.25">
      <c r="A2124" s="183"/>
    </row>
    <row r="2125" spans="1:1" x14ac:dyDescent="0.25">
      <c r="A2125" s="183"/>
    </row>
    <row r="2126" spans="1:1" x14ac:dyDescent="0.25">
      <c r="A2126" s="183"/>
    </row>
    <row r="2127" spans="1:1" x14ac:dyDescent="0.25">
      <c r="A2127" s="183"/>
    </row>
    <row r="2128" spans="1:1" x14ac:dyDescent="0.25">
      <c r="A2128" s="183"/>
    </row>
    <row r="2129" spans="1:1" x14ac:dyDescent="0.25">
      <c r="A2129" s="183"/>
    </row>
    <row r="2130" spans="1:1" x14ac:dyDescent="0.25">
      <c r="A2130" s="183"/>
    </row>
    <row r="2131" spans="1:1" x14ac:dyDescent="0.25">
      <c r="A2131" s="183"/>
    </row>
    <row r="2132" spans="1:1" x14ac:dyDescent="0.25">
      <c r="A2132" s="183"/>
    </row>
    <row r="2133" spans="1:1" x14ac:dyDescent="0.25">
      <c r="A2133" s="183"/>
    </row>
    <row r="2134" spans="1:1" x14ac:dyDescent="0.25">
      <c r="A2134" s="183"/>
    </row>
    <row r="2135" spans="1:1" x14ac:dyDescent="0.25">
      <c r="A2135" s="183"/>
    </row>
    <row r="2136" spans="1:1" x14ac:dyDescent="0.25">
      <c r="A2136" s="183"/>
    </row>
    <row r="2137" spans="1:1" x14ac:dyDescent="0.25">
      <c r="A2137" s="183"/>
    </row>
    <row r="2138" spans="1:1" x14ac:dyDescent="0.25">
      <c r="A2138" s="183"/>
    </row>
    <row r="2139" spans="1:1" x14ac:dyDescent="0.25">
      <c r="A2139" s="183"/>
    </row>
    <row r="2140" spans="1:1" x14ac:dyDescent="0.25">
      <c r="A2140" s="183"/>
    </row>
    <row r="2141" spans="1:1" x14ac:dyDescent="0.25">
      <c r="A2141" s="183"/>
    </row>
    <row r="2142" spans="1:1" x14ac:dyDescent="0.25">
      <c r="A2142" s="183"/>
    </row>
    <row r="2143" spans="1:1" x14ac:dyDescent="0.25">
      <c r="A2143" s="183"/>
    </row>
    <row r="2144" spans="1:1" x14ac:dyDescent="0.25">
      <c r="A2144" s="183"/>
    </row>
    <row r="2145" spans="1:1" x14ac:dyDescent="0.25">
      <c r="A2145" s="183"/>
    </row>
    <row r="2146" spans="1:1" x14ac:dyDescent="0.25">
      <c r="A2146" s="183"/>
    </row>
    <row r="2147" spans="1:1" x14ac:dyDescent="0.25">
      <c r="A2147" s="183"/>
    </row>
    <row r="2148" spans="1:1" x14ac:dyDescent="0.25">
      <c r="A2148" s="183"/>
    </row>
    <row r="2149" spans="1:1" x14ac:dyDescent="0.25">
      <c r="A2149" s="183"/>
    </row>
    <row r="2150" spans="1:1" x14ac:dyDescent="0.25">
      <c r="A2150" s="183"/>
    </row>
    <row r="2151" spans="1:1" x14ac:dyDescent="0.25">
      <c r="A2151" s="183"/>
    </row>
    <row r="2152" spans="1:1" x14ac:dyDescent="0.25">
      <c r="A2152" s="183"/>
    </row>
    <row r="2153" spans="1:1" x14ac:dyDescent="0.25">
      <c r="A2153" s="183"/>
    </row>
    <row r="2154" spans="1:1" x14ac:dyDescent="0.25">
      <c r="A2154" s="183"/>
    </row>
    <row r="2155" spans="1:1" x14ac:dyDescent="0.25">
      <c r="A2155" s="183"/>
    </row>
    <row r="2156" spans="1:1" x14ac:dyDescent="0.25">
      <c r="A2156" s="183"/>
    </row>
    <row r="2157" spans="1:1" x14ac:dyDescent="0.25">
      <c r="A2157" s="183"/>
    </row>
    <row r="2158" spans="1:1" x14ac:dyDescent="0.25">
      <c r="A2158" s="183"/>
    </row>
    <row r="2159" spans="1:1" x14ac:dyDescent="0.25">
      <c r="A2159" s="183"/>
    </row>
    <row r="2160" spans="1:1" x14ac:dyDescent="0.25">
      <c r="A2160" s="183"/>
    </row>
    <row r="2161" spans="1:1" x14ac:dyDescent="0.25">
      <c r="A2161" s="183"/>
    </row>
    <row r="2162" spans="1:1" x14ac:dyDescent="0.25">
      <c r="A2162" s="183"/>
    </row>
    <row r="2163" spans="1:1" x14ac:dyDescent="0.25">
      <c r="A2163" s="183"/>
    </row>
    <row r="2164" spans="1:1" x14ac:dyDescent="0.25">
      <c r="A2164" s="183"/>
    </row>
    <row r="2165" spans="1:1" x14ac:dyDescent="0.25">
      <c r="A2165" s="183"/>
    </row>
    <row r="2166" spans="1:1" x14ac:dyDescent="0.25">
      <c r="A2166" s="183"/>
    </row>
    <row r="2167" spans="1:1" x14ac:dyDescent="0.25">
      <c r="A2167" s="183"/>
    </row>
    <row r="2168" spans="1:1" x14ac:dyDescent="0.25">
      <c r="A2168" s="183"/>
    </row>
    <row r="2169" spans="1:1" x14ac:dyDescent="0.25">
      <c r="A2169" s="183"/>
    </row>
    <row r="2170" spans="1:1" x14ac:dyDescent="0.25">
      <c r="A2170" s="183"/>
    </row>
    <row r="2171" spans="1:1" x14ac:dyDescent="0.25">
      <c r="A2171" s="183"/>
    </row>
    <row r="2172" spans="1:1" x14ac:dyDescent="0.25">
      <c r="A2172" s="183"/>
    </row>
    <row r="2173" spans="1:1" x14ac:dyDescent="0.25">
      <c r="A2173" s="183"/>
    </row>
    <row r="2174" spans="1:1" x14ac:dyDescent="0.25">
      <c r="A2174" s="183"/>
    </row>
    <row r="2175" spans="1:1" x14ac:dyDescent="0.25">
      <c r="A2175" s="183"/>
    </row>
    <row r="2176" spans="1:1" x14ac:dyDescent="0.25">
      <c r="A2176" s="183"/>
    </row>
    <row r="2177" spans="1:1" x14ac:dyDescent="0.25">
      <c r="A2177" s="183"/>
    </row>
    <row r="2178" spans="1:1" x14ac:dyDescent="0.25">
      <c r="A2178" s="183"/>
    </row>
    <row r="2179" spans="1:1" x14ac:dyDescent="0.25">
      <c r="A2179" s="183"/>
    </row>
    <row r="2180" spans="1:1" x14ac:dyDescent="0.25">
      <c r="A2180" s="183"/>
    </row>
    <row r="2181" spans="1:1" x14ac:dyDescent="0.25">
      <c r="A2181" s="183"/>
    </row>
    <row r="2182" spans="1:1" x14ac:dyDescent="0.25">
      <c r="A2182" s="183"/>
    </row>
    <row r="2183" spans="1:1" x14ac:dyDescent="0.25">
      <c r="A2183" s="183"/>
    </row>
    <row r="2184" spans="1:1" x14ac:dyDescent="0.25">
      <c r="A2184" s="183"/>
    </row>
    <row r="2185" spans="1:1" x14ac:dyDescent="0.25">
      <c r="A2185" s="183"/>
    </row>
    <row r="2186" spans="1:1" x14ac:dyDescent="0.25">
      <c r="A2186" s="183"/>
    </row>
    <row r="2187" spans="1:1" x14ac:dyDescent="0.25">
      <c r="A2187" s="183"/>
    </row>
    <row r="2188" spans="1:1" x14ac:dyDescent="0.25">
      <c r="A2188" s="183"/>
    </row>
    <row r="2189" spans="1:1" x14ac:dyDescent="0.25">
      <c r="A2189" s="183"/>
    </row>
    <row r="2190" spans="1:1" x14ac:dyDescent="0.25">
      <c r="A2190" s="183"/>
    </row>
    <row r="2191" spans="1:1" x14ac:dyDescent="0.25">
      <c r="A2191" s="183"/>
    </row>
    <row r="2192" spans="1:1" x14ac:dyDescent="0.25">
      <c r="A2192" s="183"/>
    </row>
    <row r="2193" spans="1:1" x14ac:dyDescent="0.25">
      <c r="A2193" s="183"/>
    </row>
    <row r="2194" spans="1:1" x14ac:dyDescent="0.25">
      <c r="A2194" s="183"/>
    </row>
    <row r="2195" spans="1:1" x14ac:dyDescent="0.25">
      <c r="A2195" s="183"/>
    </row>
    <row r="2196" spans="1:1" x14ac:dyDescent="0.25">
      <c r="A2196" s="183"/>
    </row>
    <row r="2197" spans="1:1" x14ac:dyDescent="0.25">
      <c r="A2197" s="183"/>
    </row>
    <row r="2198" spans="1:1" x14ac:dyDescent="0.25">
      <c r="A2198" s="183"/>
    </row>
    <row r="2199" spans="1:1" x14ac:dyDescent="0.25">
      <c r="A2199" s="183"/>
    </row>
    <row r="2200" spans="1:1" x14ac:dyDescent="0.25">
      <c r="A2200" s="183"/>
    </row>
    <row r="2201" spans="1:1" x14ac:dyDescent="0.25">
      <c r="A2201" s="183"/>
    </row>
    <row r="2202" spans="1:1" x14ac:dyDescent="0.25">
      <c r="A2202" s="183"/>
    </row>
    <row r="2203" spans="1:1" x14ac:dyDescent="0.25">
      <c r="A2203" s="183"/>
    </row>
    <row r="2204" spans="1:1" x14ac:dyDescent="0.25">
      <c r="A2204" s="183"/>
    </row>
    <row r="2205" spans="1:1" x14ac:dyDescent="0.25">
      <c r="A2205" s="183"/>
    </row>
    <row r="2206" spans="1:1" x14ac:dyDescent="0.25">
      <c r="A2206" s="183"/>
    </row>
    <row r="2207" spans="1:1" x14ac:dyDescent="0.25">
      <c r="A2207" s="183"/>
    </row>
    <row r="2208" spans="1:1" x14ac:dyDescent="0.25">
      <c r="A2208" s="183"/>
    </row>
    <row r="2209" spans="1:1" x14ac:dyDescent="0.25">
      <c r="A2209" s="183"/>
    </row>
    <row r="2210" spans="1:1" x14ac:dyDescent="0.25">
      <c r="A2210" s="183"/>
    </row>
    <row r="2211" spans="1:1" x14ac:dyDescent="0.25">
      <c r="A2211" s="183"/>
    </row>
    <row r="2212" spans="1:1" x14ac:dyDescent="0.25">
      <c r="A2212" s="183"/>
    </row>
    <row r="2213" spans="1:1" x14ac:dyDescent="0.25">
      <c r="A2213" s="183"/>
    </row>
    <row r="2214" spans="1:1" x14ac:dyDescent="0.25">
      <c r="A2214" s="183"/>
    </row>
    <row r="2215" spans="1:1" x14ac:dyDescent="0.25">
      <c r="A2215" s="183"/>
    </row>
    <row r="2216" spans="1:1" x14ac:dyDescent="0.25">
      <c r="A2216" s="183"/>
    </row>
    <row r="2217" spans="1:1" x14ac:dyDescent="0.25">
      <c r="A2217" s="183"/>
    </row>
    <row r="2218" spans="1:1" x14ac:dyDescent="0.25">
      <c r="A2218" s="183"/>
    </row>
    <row r="2219" spans="1:1" x14ac:dyDescent="0.25">
      <c r="A2219" s="183"/>
    </row>
    <row r="2220" spans="1:1" x14ac:dyDescent="0.25">
      <c r="A2220" s="183"/>
    </row>
    <row r="2221" spans="1:1" x14ac:dyDescent="0.25">
      <c r="A2221" s="183"/>
    </row>
    <row r="2222" spans="1:1" x14ac:dyDescent="0.25">
      <c r="A2222" s="183"/>
    </row>
    <row r="2223" spans="1:1" x14ac:dyDescent="0.25">
      <c r="A2223" s="183"/>
    </row>
    <row r="2224" spans="1:1" x14ac:dyDescent="0.25">
      <c r="A2224" s="183"/>
    </row>
    <row r="2225" spans="1:1" x14ac:dyDescent="0.25">
      <c r="A2225" s="183"/>
    </row>
    <row r="2226" spans="1:1" x14ac:dyDescent="0.25">
      <c r="A2226" s="183"/>
    </row>
    <row r="2227" spans="1:1" x14ac:dyDescent="0.25">
      <c r="A2227" s="183"/>
    </row>
    <row r="2228" spans="1:1" x14ac:dyDescent="0.25">
      <c r="A2228" s="183"/>
    </row>
    <row r="2229" spans="1:1" x14ac:dyDescent="0.25">
      <c r="A2229" s="183"/>
    </row>
    <row r="2230" spans="1:1" x14ac:dyDescent="0.25">
      <c r="A2230" s="183"/>
    </row>
    <row r="2231" spans="1:1" x14ac:dyDescent="0.25">
      <c r="A2231" s="183"/>
    </row>
    <row r="2232" spans="1:1" x14ac:dyDescent="0.25">
      <c r="A2232" s="183"/>
    </row>
    <row r="2233" spans="1:1" x14ac:dyDescent="0.25">
      <c r="A2233" s="183"/>
    </row>
    <row r="2234" spans="1:1" x14ac:dyDescent="0.25">
      <c r="A2234" s="183"/>
    </row>
    <row r="2235" spans="1:1" x14ac:dyDescent="0.25">
      <c r="A2235" s="183"/>
    </row>
    <row r="2236" spans="1:1" x14ac:dyDescent="0.25">
      <c r="A2236" s="183"/>
    </row>
    <row r="2237" spans="1:1" x14ac:dyDescent="0.25">
      <c r="A2237" s="183"/>
    </row>
    <row r="2238" spans="1:1" x14ac:dyDescent="0.25">
      <c r="A2238" s="183"/>
    </row>
    <row r="2239" spans="1:1" x14ac:dyDescent="0.25">
      <c r="A2239" s="183"/>
    </row>
    <row r="2240" spans="1:1" x14ac:dyDescent="0.25">
      <c r="A2240" s="183"/>
    </row>
    <row r="2241" spans="1:1" x14ac:dyDescent="0.25">
      <c r="A2241" s="183"/>
    </row>
    <row r="2242" spans="1:1" x14ac:dyDescent="0.25">
      <c r="A2242" s="183"/>
    </row>
    <row r="2243" spans="1:1" x14ac:dyDescent="0.25">
      <c r="A2243" s="183"/>
    </row>
    <row r="2244" spans="1:1" x14ac:dyDescent="0.25">
      <c r="A2244" s="183"/>
    </row>
    <row r="2245" spans="1:1" x14ac:dyDescent="0.25">
      <c r="A2245" s="183"/>
    </row>
    <row r="2246" spans="1:1" x14ac:dyDescent="0.25">
      <c r="A2246" s="183"/>
    </row>
    <row r="2247" spans="1:1" x14ac:dyDescent="0.25">
      <c r="A2247" s="183"/>
    </row>
    <row r="2248" spans="1:1" x14ac:dyDescent="0.25">
      <c r="A2248" s="183"/>
    </row>
    <row r="2249" spans="1:1" x14ac:dyDescent="0.25">
      <c r="A2249" s="183"/>
    </row>
    <row r="2250" spans="1:1" x14ac:dyDescent="0.25">
      <c r="A2250" s="183"/>
    </row>
    <row r="2251" spans="1:1" x14ac:dyDescent="0.25">
      <c r="A2251" s="183"/>
    </row>
    <row r="2252" spans="1:1" x14ac:dyDescent="0.25">
      <c r="A2252" s="183"/>
    </row>
    <row r="2253" spans="1:1" x14ac:dyDescent="0.25">
      <c r="A2253" s="183"/>
    </row>
    <row r="2254" spans="1:1" x14ac:dyDescent="0.25">
      <c r="A2254" s="183"/>
    </row>
    <row r="2255" spans="1:1" x14ac:dyDescent="0.25">
      <c r="A2255" s="183"/>
    </row>
    <row r="2256" spans="1:1" x14ac:dyDescent="0.25">
      <c r="A2256" s="183"/>
    </row>
    <row r="2257" spans="1:1" x14ac:dyDescent="0.25">
      <c r="A2257" s="183"/>
    </row>
    <row r="2258" spans="1:1" x14ac:dyDescent="0.25">
      <c r="A2258" s="183"/>
    </row>
    <row r="2259" spans="1:1" x14ac:dyDescent="0.25">
      <c r="A2259" s="183"/>
    </row>
    <row r="2260" spans="1:1" x14ac:dyDescent="0.25">
      <c r="A2260" s="183"/>
    </row>
    <row r="2261" spans="1:1" x14ac:dyDescent="0.25">
      <c r="A2261" s="183"/>
    </row>
    <row r="2262" spans="1:1" x14ac:dyDescent="0.25">
      <c r="A2262" s="183"/>
    </row>
    <row r="2263" spans="1:1" x14ac:dyDescent="0.25">
      <c r="A2263" s="183"/>
    </row>
    <row r="2264" spans="1:1" x14ac:dyDescent="0.25">
      <c r="A2264" s="183"/>
    </row>
    <row r="2265" spans="1:1" x14ac:dyDescent="0.25">
      <c r="A2265" s="183"/>
    </row>
    <row r="2266" spans="1:1" x14ac:dyDescent="0.25">
      <c r="A2266" s="183"/>
    </row>
    <row r="2267" spans="1:1" x14ac:dyDescent="0.25">
      <c r="A2267" s="183"/>
    </row>
    <row r="2268" spans="1:1" x14ac:dyDescent="0.25">
      <c r="A2268" s="183"/>
    </row>
    <row r="2269" spans="1:1" x14ac:dyDescent="0.25">
      <c r="A2269" s="183"/>
    </row>
    <row r="2270" spans="1:1" x14ac:dyDescent="0.25">
      <c r="A2270" s="183"/>
    </row>
    <row r="2271" spans="1:1" x14ac:dyDescent="0.25">
      <c r="A2271" s="183"/>
    </row>
    <row r="2272" spans="1:1" x14ac:dyDescent="0.25">
      <c r="A2272" s="183"/>
    </row>
    <row r="2273" spans="1:1" x14ac:dyDescent="0.25">
      <c r="A2273" s="183"/>
    </row>
    <row r="2274" spans="1:1" x14ac:dyDescent="0.25">
      <c r="A2274" s="183"/>
    </row>
    <row r="2275" spans="1:1" x14ac:dyDescent="0.25">
      <c r="A2275" s="183"/>
    </row>
    <row r="2276" spans="1:1" x14ac:dyDescent="0.25">
      <c r="A2276" s="183"/>
    </row>
    <row r="2277" spans="1:1" x14ac:dyDescent="0.25">
      <c r="A2277" s="183"/>
    </row>
    <row r="2278" spans="1:1" x14ac:dyDescent="0.25">
      <c r="A2278" s="183"/>
    </row>
    <row r="2279" spans="1:1" x14ac:dyDescent="0.25">
      <c r="A2279" s="183"/>
    </row>
    <row r="2280" spans="1:1" x14ac:dyDescent="0.25">
      <c r="A2280" s="183"/>
    </row>
    <row r="2281" spans="1:1" x14ac:dyDescent="0.25">
      <c r="A2281" s="183"/>
    </row>
    <row r="2282" spans="1:1" x14ac:dyDescent="0.25">
      <c r="A2282" s="183"/>
    </row>
    <row r="2283" spans="1:1" x14ac:dyDescent="0.25">
      <c r="A2283" s="183"/>
    </row>
    <row r="2284" spans="1:1" x14ac:dyDescent="0.25">
      <c r="A2284" s="183"/>
    </row>
    <row r="2285" spans="1:1" x14ac:dyDescent="0.25">
      <c r="A2285" s="183"/>
    </row>
    <row r="2286" spans="1:1" x14ac:dyDescent="0.25">
      <c r="A2286" s="183"/>
    </row>
    <row r="2287" spans="1:1" x14ac:dyDescent="0.25">
      <c r="A2287" s="183"/>
    </row>
    <row r="2288" spans="1:1" x14ac:dyDescent="0.25">
      <c r="A2288" s="183"/>
    </row>
    <row r="2289" spans="1:1" x14ac:dyDescent="0.25">
      <c r="A2289" s="183"/>
    </row>
    <row r="2290" spans="1:1" x14ac:dyDescent="0.25">
      <c r="A2290" s="183"/>
    </row>
    <row r="2291" spans="1:1" x14ac:dyDescent="0.25">
      <c r="A2291" s="183"/>
    </row>
    <row r="2292" spans="1:1" x14ac:dyDescent="0.25">
      <c r="A2292" s="183"/>
    </row>
    <row r="2293" spans="1:1" x14ac:dyDescent="0.25">
      <c r="A2293" s="183"/>
    </row>
    <row r="2294" spans="1:1" x14ac:dyDescent="0.25">
      <c r="A2294" s="183"/>
    </row>
    <row r="2295" spans="1:1" x14ac:dyDescent="0.25">
      <c r="A2295" s="183"/>
    </row>
    <row r="2296" spans="1:1" x14ac:dyDescent="0.25">
      <c r="A2296" s="183"/>
    </row>
    <row r="2297" spans="1:1" x14ac:dyDescent="0.25">
      <c r="A2297" s="183"/>
    </row>
    <row r="2298" spans="1:1" x14ac:dyDescent="0.25">
      <c r="A2298" s="183"/>
    </row>
    <row r="2299" spans="1:1" x14ac:dyDescent="0.25">
      <c r="A2299" s="183"/>
    </row>
    <row r="2300" spans="1:1" x14ac:dyDescent="0.25">
      <c r="A2300" s="183"/>
    </row>
    <row r="2301" spans="1:1" x14ac:dyDescent="0.25">
      <c r="A2301" s="183"/>
    </row>
    <row r="2302" spans="1:1" x14ac:dyDescent="0.25">
      <c r="A2302" s="183"/>
    </row>
    <row r="2303" spans="1:1" x14ac:dyDescent="0.25">
      <c r="A2303" s="183"/>
    </row>
    <row r="2304" spans="1:1" x14ac:dyDescent="0.25">
      <c r="A2304" s="183"/>
    </row>
    <row r="2305" spans="1:1" x14ac:dyDescent="0.25">
      <c r="A2305" s="183"/>
    </row>
    <row r="2306" spans="1:1" x14ac:dyDescent="0.25">
      <c r="A2306" s="183"/>
    </row>
    <row r="2307" spans="1:1" x14ac:dyDescent="0.25">
      <c r="A2307" s="183"/>
    </row>
    <row r="2308" spans="1:1" x14ac:dyDescent="0.25">
      <c r="A2308" s="183"/>
    </row>
    <row r="2309" spans="1:1" x14ac:dyDescent="0.25">
      <c r="A2309" s="183"/>
    </row>
    <row r="2310" spans="1:1" x14ac:dyDescent="0.25">
      <c r="A2310" s="183"/>
    </row>
    <row r="2311" spans="1:1" x14ac:dyDescent="0.25">
      <c r="A2311" s="183"/>
    </row>
    <row r="2312" spans="1:1" x14ac:dyDescent="0.25">
      <c r="A2312" s="183"/>
    </row>
    <row r="2313" spans="1:1" x14ac:dyDescent="0.25">
      <c r="A2313" s="183"/>
    </row>
    <row r="2314" spans="1:1" x14ac:dyDescent="0.25">
      <c r="A2314" s="183"/>
    </row>
    <row r="2315" spans="1:1" x14ac:dyDescent="0.25">
      <c r="A2315" s="183"/>
    </row>
    <row r="2316" spans="1:1" x14ac:dyDescent="0.25">
      <c r="A2316" s="183"/>
    </row>
    <row r="2317" spans="1:1" x14ac:dyDescent="0.25">
      <c r="A2317" s="183"/>
    </row>
    <row r="2318" spans="1:1" x14ac:dyDescent="0.25">
      <c r="A2318" s="183"/>
    </row>
    <row r="2319" spans="1:1" x14ac:dyDescent="0.25">
      <c r="A2319" s="183"/>
    </row>
    <row r="2320" spans="1:1" x14ac:dyDescent="0.25">
      <c r="A2320" s="183"/>
    </row>
    <row r="2321" spans="1:1" x14ac:dyDescent="0.25">
      <c r="A2321" s="183"/>
    </row>
    <row r="2322" spans="1:1" x14ac:dyDescent="0.25">
      <c r="A2322" s="183"/>
    </row>
    <row r="2323" spans="1:1" x14ac:dyDescent="0.25">
      <c r="A2323" s="183"/>
    </row>
    <row r="2324" spans="1:1" x14ac:dyDescent="0.25">
      <c r="A2324" s="183"/>
    </row>
    <row r="2325" spans="1:1" x14ac:dyDescent="0.25">
      <c r="A2325" s="183"/>
    </row>
    <row r="2326" spans="1:1" x14ac:dyDescent="0.25">
      <c r="A2326" s="183"/>
    </row>
    <row r="2327" spans="1:1" x14ac:dyDescent="0.25">
      <c r="A2327" s="183"/>
    </row>
    <row r="2328" spans="1:1" x14ac:dyDescent="0.25">
      <c r="A2328" s="183"/>
    </row>
    <row r="2329" spans="1:1" x14ac:dyDescent="0.25">
      <c r="A2329" s="183"/>
    </row>
    <row r="2330" spans="1:1" x14ac:dyDescent="0.25">
      <c r="A2330" s="183"/>
    </row>
    <row r="2331" spans="1:1" x14ac:dyDescent="0.25">
      <c r="A2331" s="183"/>
    </row>
    <row r="2332" spans="1:1" x14ac:dyDescent="0.25">
      <c r="A2332" s="183"/>
    </row>
    <row r="2333" spans="1:1" x14ac:dyDescent="0.25">
      <c r="A2333" s="183"/>
    </row>
    <row r="2334" spans="1:1" x14ac:dyDescent="0.25">
      <c r="A2334" s="183"/>
    </row>
    <row r="2335" spans="1:1" x14ac:dyDescent="0.25">
      <c r="A2335" s="183"/>
    </row>
    <row r="2336" spans="1:1" x14ac:dyDescent="0.25">
      <c r="A2336" s="183"/>
    </row>
    <row r="2337" spans="1:1" x14ac:dyDescent="0.25">
      <c r="A2337" s="183"/>
    </row>
    <row r="2338" spans="1:1" x14ac:dyDescent="0.25">
      <c r="A2338" s="183"/>
    </row>
    <row r="2339" spans="1:1" x14ac:dyDescent="0.25">
      <c r="A2339" s="183"/>
    </row>
    <row r="2340" spans="1:1" x14ac:dyDescent="0.25">
      <c r="A2340" s="183"/>
    </row>
    <row r="2341" spans="1:1" x14ac:dyDescent="0.25">
      <c r="A2341" s="183"/>
    </row>
    <row r="2342" spans="1:1" x14ac:dyDescent="0.25">
      <c r="A2342" s="183"/>
    </row>
    <row r="2343" spans="1:1" x14ac:dyDescent="0.25">
      <c r="A2343" s="183"/>
    </row>
    <row r="2344" spans="1:1" x14ac:dyDescent="0.25">
      <c r="A2344" s="183"/>
    </row>
    <row r="2345" spans="1:1" x14ac:dyDescent="0.25">
      <c r="A2345" s="183"/>
    </row>
    <row r="2346" spans="1:1" x14ac:dyDescent="0.25">
      <c r="A2346" s="183"/>
    </row>
    <row r="2347" spans="1:1" x14ac:dyDescent="0.25">
      <c r="A2347" s="183"/>
    </row>
    <row r="2348" spans="1:1" x14ac:dyDescent="0.25">
      <c r="A2348" s="183"/>
    </row>
    <row r="2349" spans="1:1" x14ac:dyDescent="0.25">
      <c r="A2349" s="183"/>
    </row>
    <row r="2350" spans="1:1" x14ac:dyDescent="0.25">
      <c r="A2350" s="183"/>
    </row>
    <row r="2351" spans="1:1" x14ac:dyDescent="0.25">
      <c r="A2351" s="183"/>
    </row>
    <row r="2352" spans="1:1" x14ac:dyDescent="0.25">
      <c r="A2352" s="183"/>
    </row>
    <row r="2353" spans="1:1" x14ac:dyDescent="0.25">
      <c r="A2353" s="183"/>
    </row>
    <row r="2354" spans="1:1" x14ac:dyDescent="0.25">
      <c r="A2354" s="183"/>
    </row>
    <row r="2355" spans="1:1" x14ac:dyDescent="0.25">
      <c r="A2355" s="183"/>
    </row>
    <row r="2356" spans="1:1" x14ac:dyDescent="0.25">
      <c r="A2356" s="183"/>
    </row>
    <row r="2357" spans="1:1" x14ac:dyDescent="0.25">
      <c r="A2357" s="183"/>
    </row>
    <row r="2358" spans="1:1" x14ac:dyDescent="0.25">
      <c r="A2358" s="183"/>
    </row>
    <row r="2359" spans="1:1" x14ac:dyDescent="0.25">
      <c r="A2359" s="183"/>
    </row>
    <row r="2360" spans="1:1" x14ac:dyDescent="0.25">
      <c r="A2360" s="183"/>
    </row>
    <row r="2361" spans="1:1" x14ac:dyDescent="0.25">
      <c r="A2361" s="183"/>
    </row>
    <row r="2362" spans="1:1" x14ac:dyDescent="0.25">
      <c r="A2362" s="183"/>
    </row>
    <row r="2363" spans="1:1" x14ac:dyDescent="0.25">
      <c r="A2363" s="183"/>
    </row>
    <row r="2364" spans="1:1" x14ac:dyDescent="0.25">
      <c r="A2364" s="183"/>
    </row>
    <row r="2365" spans="1:1" x14ac:dyDescent="0.25">
      <c r="A2365" s="183"/>
    </row>
    <row r="2366" spans="1:1" x14ac:dyDescent="0.25">
      <c r="A2366" s="183"/>
    </row>
    <row r="2367" spans="1:1" x14ac:dyDescent="0.25">
      <c r="A2367" s="183"/>
    </row>
    <row r="2368" spans="1:1" x14ac:dyDescent="0.25">
      <c r="A2368" s="183"/>
    </row>
    <row r="2369" spans="1:1" x14ac:dyDescent="0.25">
      <c r="A2369" s="183"/>
    </row>
    <row r="2370" spans="1:1" x14ac:dyDescent="0.25">
      <c r="A2370" s="183"/>
    </row>
    <row r="2371" spans="1:1" x14ac:dyDescent="0.25">
      <c r="A2371" s="183"/>
    </row>
    <row r="2372" spans="1:1" x14ac:dyDescent="0.25">
      <c r="A2372" s="183"/>
    </row>
    <row r="2373" spans="1:1" x14ac:dyDescent="0.25">
      <c r="A2373" s="183"/>
    </row>
    <row r="2374" spans="1:1" x14ac:dyDescent="0.25">
      <c r="A2374" s="183"/>
    </row>
    <row r="2375" spans="1:1" x14ac:dyDescent="0.25">
      <c r="A2375" s="183"/>
    </row>
    <row r="2376" spans="1:1" x14ac:dyDescent="0.25">
      <c r="A2376" s="183"/>
    </row>
    <row r="2377" spans="1:1" x14ac:dyDescent="0.25">
      <c r="A2377" s="183"/>
    </row>
    <row r="2378" spans="1:1" x14ac:dyDescent="0.25">
      <c r="A2378" s="183"/>
    </row>
    <row r="2379" spans="1:1" x14ac:dyDescent="0.25">
      <c r="A2379" s="183"/>
    </row>
    <row r="2380" spans="1:1" x14ac:dyDescent="0.25">
      <c r="A2380" s="183"/>
    </row>
    <row r="2381" spans="1:1" x14ac:dyDescent="0.25">
      <c r="A2381" s="183"/>
    </row>
    <row r="2382" spans="1:1" x14ac:dyDescent="0.25">
      <c r="A2382" s="183"/>
    </row>
    <row r="2383" spans="1:1" x14ac:dyDescent="0.25">
      <c r="A2383" s="183"/>
    </row>
    <row r="2384" spans="1:1" x14ac:dyDescent="0.25">
      <c r="A2384" s="183"/>
    </row>
    <row r="2385" spans="1:1" x14ac:dyDescent="0.25">
      <c r="A2385" s="183"/>
    </row>
    <row r="2386" spans="1:1" x14ac:dyDescent="0.25">
      <c r="A2386" s="183"/>
    </row>
    <row r="2387" spans="1:1" x14ac:dyDescent="0.25">
      <c r="A2387" s="183"/>
    </row>
    <row r="2388" spans="1:1" x14ac:dyDescent="0.25">
      <c r="A2388" s="183"/>
    </row>
    <row r="2389" spans="1:1" x14ac:dyDescent="0.25">
      <c r="A2389" s="183"/>
    </row>
    <row r="2390" spans="1:1" x14ac:dyDescent="0.25">
      <c r="A2390" s="183"/>
    </row>
    <row r="2391" spans="1:1" x14ac:dyDescent="0.25">
      <c r="A2391" s="183"/>
    </row>
    <row r="2392" spans="1:1" x14ac:dyDescent="0.25">
      <c r="A2392" s="183"/>
    </row>
    <row r="2393" spans="1:1" x14ac:dyDescent="0.25">
      <c r="A2393" s="183"/>
    </row>
    <row r="2394" spans="1:1" x14ac:dyDescent="0.25">
      <c r="A2394" s="183"/>
    </row>
    <row r="2395" spans="1:1" x14ac:dyDescent="0.25">
      <c r="A2395" s="183"/>
    </row>
    <row r="2396" spans="1:1" x14ac:dyDescent="0.25">
      <c r="A2396" s="183"/>
    </row>
    <row r="2397" spans="1:1" x14ac:dyDescent="0.25">
      <c r="A2397" s="183"/>
    </row>
    <row r="2398" spans="1:1" x14ac:dyDescent="0.25">
      <c r="A2398" s="183"/>
    </row>
    <row r="2399" spans="1:1" x14ac:dyDescent="0.25">
      <c r="A2399" s="183"/>
    </row>
    <row r="2400" spans="1:1" x14ac:dyDescent="0.25">
      <c r="A2400" s="183"/>
    </row>
    <row r="2401" spans="1:1" x14ac:dyDescent="0.25">
      <c r="A2401" s="183"/>
    </row>
    <row r="2402" spans="1:1" x14ac:dyDescent="0.25">
      <c r="A2402" s="183"/>
    </row>
    <row r="2403" spans="1:1" x14ac:dyDescent="0.25">
      <c r="A2403" s="183"/>
    </row>
    <row r="2404" spans="1:1" x14ac:dyDescent="0.25">
      <c r="A2404" s="183"/>
    </row>
    <row r="2405" spans="1:1" x14ac:dyDescent="0.25">
      <c r="A2405" s="183"/>
    </row>
    <row r="2406" spans="1:1" x14ac:dyDescent="0.25">
      <c r="A2406" s="183"/>
    </row>
    <row r="2407" spans="1:1" x14ac:dyDescent="0.25">
      <c r="A2407" s="183"/>
    </row>
    <row r="2408" spans="1:1" x14ac:dyDescent="0.25">
      <c r="A2408" s="183"/>
    </row>
    <row r="2409" spans="1:1" x14ac:dyDescent="0.25">
      <c r="A2409" s="183"/>
    </row>
    <row r="2410" spans="1:1" x14ac:dyDescent="0.25">
      <c r="A2410" s="183"/>
    </row>
    <row r="2411" spans="1:1" x14ac:dyDescent="0.25">
      <c r="A2411" s="183"/>
    </row>
    <row r="2412" spans="1:1" x14ac:dyDescent="0.25">
      <c r="A2412" s="183"/>
    </row>
    <row r="2413" spans="1:1" x14ac:dyDescent="0.25">
      <c r="A2413" s="183"/>
    </row>
    <row r="2414" spans="1:1" x14ac:dyDescent="0.25">
      <c r="A2414" s="183"/>
    </row>
    <row r="2415" spans="1:1" x14ac:dyDescent="0.25">
      <c r="A2415" s="183"/>
    </row>
    <row r="2416" spans="1:1" x14ac:dyDescent="0.25">
      <c r="A2416" s="183"/>
    </row>
    <row r="2417" spans="1:1" x14ac:dyDescent="0.25">
      <c r="A2417" s="183"/>
    </row>
    <row r="2418" spans="1:1" x14ac:dyDescent="0.25">
      <c r="A2418" s="183"/>
    </row>
    <row r="2419" spans="1:1" x14ac:dyDescent="0.25">
      <c r="A2419" s="183"/>
    </row>
    <row r="2420" spans="1:1" x14ac:dyDescent="0.25">
      <c r="A2420" s="183"/>
    </row>
    <row r="2421" spans="1:1" x14ac:dyDescent="0.25">
      <c r="A2421" s="183"/>
    </row>
    <row r="2422" spans="1:1" x14ac:dyDescent="0.25">
      <c r="A2422" s="183"/>
    </row>
    <row r="2423" spans="1:1" x14ac:dyDescent="0.25">
      <c r="A2423" s="183"/>
    </row>
    <row r="2424" spans="1:1" x14ac:dyDescent="0.25">
      <c r="A2424" s="183"/>
    </row>
    <row r="2425" spans="1:1" x14ac:dyDescent="0.25">
      <c r="A2425" s="183"/>
    </row>
    <row r="2426" spans="1:1" x14ac:dyDescent="0.25">
      <c r="A2426" s="183"/>
    </row>
    <row r="2427" spans="1:1" x14ac:dyDescent="0.25">
      <c r="A2427" s="183"/>
    </row>
    <row r="2428" spans="1:1" x14ac:dyDescent="0.25">
      <c r="A2428" s="183"/>
    </row>
    <row r="2429" spans="1:1" x14ac:dyDescent="0.25">
      <c r="A2429" s="183"/>
    </row>
    <row r="2430" spans="1:1" x14ac:dyDescent="0.25">
      <c r="A2430" s="183"/>
    </row>
    <row r="2431" spans="1:1" x14ac:dyDescent="0.25">
      <c r="A2431" s="183"/>
    </row>
    <row r="2432" spans="1:1" x14ac:dyDescent="0.25">
      <c r="A2432" s="183"/>
    </row>
    <row r="2433" spans="1:1" x14ac:dyDescent="0.25">
      <c r="A2433" s="183"/>
    </row>
    <row r="2434" spans="1:1" x14ac:dyDescent="0.25">
      <c r="A2434" s="183"/>
    </row>
    <row r="2435" spans="1:1" x14ac:dyDescent="0.25">
      <c r="A2435" s="183"/>
    </row>
    <row r="2436" spans="1:1" x14ac:dyDescent="0.25">
      <c r="A2436" s="183"/>
    </row>
    <row r="2437" spans="1:1" x14ac:dyDescent="0.25">
      <c r="A2437" s="183"/>
    </row>
    <row r="2438" spans="1:1" x14ac:dyDescent="0.25">
      <c r="A2438" s="183"/>
    </row>
    <row r="2439" spans="1:1" x14ac:dyDescent="0.25">
      <c r="A2439" s="183"/>
    </row>
    <row r="2440" spans="1:1" x14ac:dyDescent="0.25">
      <c r="A2440" s="183"/>
    </row>
    <row r="2441" spans="1:1" x14ac:dyDescent="0.25">
      <c r="A2441" s="183"/>
    </row>
    <row r="2442" spans="1:1" x14ac:dyDescent="0.25">
      <c r="A2442" s="183"/>
    </row>
    <row r="2443" spans="1:1" x14ac:dyDescent="0.25">
      <c r="A2443" s="183"/>
    </row>
    <row r="2444" spans="1:1" x14ac:dyDescent="0.25">
      <c r="A2444" s="183"/>
    </row>
    <row r="2445" spans="1:1" x14ac:dyDescent="0.25">
      <c r="A2445" s="183"/>
    </row>
    <row r="2446" spans="1:1" x14ac:dyDescent="0.25">
      <c r="A2446" s="183"/>
    </row>
    <row r="2447" spans="1:1" x14ac:dyDescent="0.25">
      <c r="A2447" s="183"/>
    </row>
    <row r="2448" spans="1:1" x14ac:dyDescent="0.25">
      <c r="A2448" s="183"/>
    </row>
    <row r="2449" spans="1:1" x14ac:dyDescent="0.25">
      <c r="A2449" s="183"/>
    </row>
    <row r="2450" spans="1:1" x14ac:dyDescent="0.25">
      <c r="A2450" s="183"/>
    </row>
    <row r="2451" spans="1:1" x14ac:dyDescent="0.25">
      <c r="A2451" s="183"/>
    </row>
    <row r="2452" spans="1:1" x14ac:dyDescent="0.25">
      <c r="A2452" s="183"/>
    </row>
    <row r="2453" spans="1:1" x14ac:dyDescent="0.25">
      <c r="A2453" s="183"/>
    </row>
    <row r="2454" spans="1:1" x14ac:dyDescent="0.25">
      <c r="A2454" s="183"/>
    </row>
    <row r="2455" spans="1:1" x14ac:dyDescent="0.25">
      <c r="A2455" s="183"/>
    </row>
    <row r="2456" spans="1:1" x14ac:dyDescent="0.25">
      <c r="A2456" s="183"/>
    </row>
    <row r="2457" spans="1:1" x14ac:dyDescent="0.25">
      <c r="A2457" s="183"/>
    </row>
    <row r="2458" spans="1:1" x14ac:dyDescent="0.25">
      <c r="A2458" s="183"/>
    </row>
    <row r="2459" spans="1:1" x14ac:dyDescent="0.25">
      <c r="A2459" s="183"/>
    </row>
    <row r="2460" spans="1:1" x14ac:dyDescent="0.25">
      <c r="A2460" s="183"/>
    </row>
    <row r="2461" spans="1:1" x14ac:dyDescent="0.25">
      <c r="A2461" s="183"/>
    </row>
    <row r="2462" spans="1:1" x14ac:dyDescent="0.25">
      <c r="A2462" s="183"/>
    </row>
    <row r="2463" spans="1:1" x14ac:dyDescent="0.25">
      <c r="A2463" s="183"/>
    </row>
    <row r="2464" spans="1:1" x14ac:dyDescent="0.25">
      <c r="A2464" s="183"/>
    </row>
    <row r="2465" spans="1:1" x14ac:dyDescent="0.25">
      <c r="A2465" s="183"/>
    </row>
    <row r="2466" spans="1:1" x14ac:dyDescent="0.25">
      <c r="A2466" s="183"/>
    </row>
    <row r="2467" spans="1:1" x14ac:dyDescent="0.25">
      <c r="A2467" s="183"/>
    </row>
    <row r="2468" spans="1:1" x14ac:dyDescent="0.25">
      <c r="A2468" s="183"/>
    </row>
    <row r="2469" spans="1:1" x14ac:dyDescent="0.25">
      <c r="A2469" s="183"/>
    </row>
    <row r="2470" spans="1:1" x14ac:dyDescent="0.25">
      <c r="A2470" s="183"/>
    </row>
    <row r="2471" spans="1:1" x14ac:dyDescent="0.25">
      <c r="A2471" s="183"/>
    </row>
    <row r="2472" spans="1:1" x14ac:dyDescent="0.25">
      <c r="A2472" s="183"/>
    </row>
    <row r="2473" spans="1:1" x14ac:dyDescent="0.25">
      <c r="A2473" s="183"/>
    </row>
    <row r="2474" spans="1:1" x14ac:dyDescent="0.25">
      <c r="A2474" s="183"/>
    </row>
    <row r="2475" spans="1:1" x14ac:dyDescent="0.25">
      <c r="A2475" s="183"/>
    </row>
    <row r="2476" spans="1:1" x14ac:dyDescent="0.25">
      <c r="A2476" s="183"/>
    </row>
    <row r="2477" spans="1:1" x14ac:dyDescent="0.25">
      <c r="A2477" s="183"/>
    </row>
    <row r="2478" spans="1:1" x14ac:dyDescent="0.25">
      <c r="A2478" s="183"/>
    </row>
    <row r="2479" spans="1:1" x14ac:dyDescent="0.25">
      <c r="A2479" s="183"/>
    </row>
    <row r="2480" spans="1:1" x14ac:dyDescent="0.25">
      <c r="A2480" s="183"/>
    </row>
    <row r="2481" spans="1:1" x14ac:dyDescent="0.25">
      <c r="A2481" s="183"/>
    </row>
    <row r="2482" spans="1:1" x14ac:dyDescent="0.25">
      <c r="A2482" s="183"/>
    </row>
    <row r="2483" spans="1:1" x14ac:dyDescent="0.25">
      <c r="A2483" s="183"/>
    </row>
    <row r="2484" spans="1:1" x14ac:dyDescent="0.25">
      <c r="A2484" s="183"/>
    </row>
    <row r="2485" spans="1:1" x14ac:dyDescent="0.25">
      <c r="A2485" s="183"/>
    </row>
    <row r="2486" spans="1:1" x14ac:dyDescent="0.25">
      <c r="A2486" s="183"/>
    </row>
    <row r="2487" spans="1:1" x14ac:dyDescent="0.25">
      <c r="A2487" s="183"/>
    </row>
    <row r="2488" spans="1:1" x14ac:dyDescent="0.25">
      <c r="A2488" s="183"/>
    </row>
    <row r="2489" spans="1:1" x14ac:dyDescent="0.25">
      <c r="A2489" s="183"/>
    </row>
    <row r="2490" spans="1:1" x14ac:dyDescent="0.25">
      <c r="A2490" s="183"/>
    </row>
    <row r="2491" spans="1:1" x14ac:dyDescent="0.25">
      <c r="A2491" s="183"/>
    </row>
    <row r="2492" spans="1:1" x14ac:dyDescent="0.25">
      <c r="A2492" s="183"/>
    </row>
    <row r="2493" spans="1:1" x14ac:dyDescent="0.25">
      <c r="A2493" s="183"/>
    </row>
    <row r="2494" spans="1:1" x14ac:dyDescent="0.25">
      <c r="A2494" s="183"/>
    </row>
    <row r="2495" spans="1:1" x14ac:dyDescent="0.25">
      <c r="A2495" s="183"/>
    </row>
    <row r="2496" spans="1:1" x14ac:dyDescent="0.25">
      <c r="A2496" s="183"/>
    </row>
    <row r="2497" spans="1:1" x14ac:dyDescent="0.25">
      <c r="A2497" s="183"/>
    </row>
    <row r="2498" spans="1:1" x14ac:dyDescent="0.25">
      <c r="A2498" s="183"/>
    </row>
    <row r="2499" spans="1:1" x14ac:dyDescent="0.25">
      <c r="A2499" s="183"/>
    </row>
    <row r="2500" spans="1:1" x14ac:dyDescent="0.25">
      <c r="A2500" s="183"/>
    </row>
    <row r="2501" spans="1:1" x14ac:dyDescent="0.25">
      <c r="A2501" s="183"/>
    </row>
    <row r="2502" spans="1:1" x14ac:dyDescent="0.25">
      <c r="A2502" s="183"/>
    </row>
    <row r="2503" spans="1:1" x14ac:dyDescent="0.25">
      <c r="A2503" s="183"/>
    </row>
    <row r="2504" spans="1:1" x14ac:dyDescent="0.25">
      <c r="A2504" s="183"/>
    </row>
    <row r="2505" spans="1:1" x14ac:dyDescent="0.25">
      <c r="A2505" s="183"/>
    </row>
    <row r="2506" spans="1:1" x14ac:dyDescent="0.25">
      <c r="A2506" s="183"/>
    </row>
    <row r="2507" spans="1:1" x14ac:dyDescent="0.25">
      <c r="A2507" s="183"/>
    </row>
    <row r="2508" spans="1:1" x14ac:dyDescent="0.25">
      <c r="A2508" s="183"/>
    </row>
    <row r="2509" spans="1:1" x14ac:dyDescent="0.25">
      <c r="A2509" s="183"/>
    </row>
    <row r="2510" spans="1:1" x14ac:dyDescent="0.25">
      <c r="A2510" s="183"/>
    </row>
    <row r="2511" spans="1:1" x14ac:dyDescent="0.25">
      <c r="A2511" s="183"/>
    </row>
    <row r="2512" spans="1:1" x14ac:dyDescent="0.25">
      <c r="A2512" s="183"/>
    </row>
    <row r="2513" spans="1:1" x14ac:dyDescent="0.25">
      <c r="A2513" s="183"/>
    </row>
    <row r="2514" spans="1:1" x14ac:dyDescent="0.25">
      <c r="A2514" s="183"/>
    </row>
    <row r="2515" spans="1:1" x14ac:dyDescent="0.25">
      <c r="A2515" s="183"/>
    </row>
    <row r="2516" spans="1:1" x14ac:dyDescent="0.25">
      <c r="A2516" s="183"/>
    </row>
    <row r="2517" spans="1:1" x14ac:dyDescent="0.25">
      <c r="A2517" s="183"/>
    </row>
    <row r="2518" spans="1:1" x14ac:dyDescent="0.25">
      <c r="A2518" s="183"/>
    </row>
    <row r="2519" spans="1:1" x14ac:dyDescent="0.25">
      <c r="A2519" s="183"/>
    </row>
    <row r="2520" spans="1:1" x14ac:dyDescent="0.25">
      <c r="A2520" s="183"/>
    </row>
    <row r="2521" spans="1:1" x14ac:dyDescent="0.25">
      <c r="A2521" s="183"/>
    </row>
    <row r="2522" spans="1:1" x14ac:dyDescent="0.25">
      <c r="A2522" s="183"/>
    </row>
    <row r="2523" spans="1:1" x14ac:dyDescent="0.25">
      <c r="A2523" s="183"/>
    </row>
    <row r="2524" spans="1:1" x14ac:dyDescent="0.25">
      <c r="A2524" s="183"/>
    </row>
    <row r="2525" spans="1:1" x14ac:dyDescent="0.25">
      <c r="A2525" s="183"/>
    </row>
    <row r="2526" spans="1:1" x14ac:dyDescent="0.25">
      <c r="A2526" s="183"/>
    </row>
    <row r="2527" spans="1:1" x14ac:dyDescent="0.25">
      <c r="A2527" s="183"/>
    </row>
    <row r="2528" spans="1:1" x14ac:dyDescent="0.25">
      <c r="A2528" s="183"/>
    </row>
    <row r="2529" spans="1:1" x14ac:dyDescent="0.25">
      <c r="A2529" s="183"/>
    </row>
    <row r="2530" spans="1:1" x14ac:dyDescent="0.25">
      <c r="A2530" s="183"/>
    </row>
    <row r="2531" spans="1:1" x14ac:dyDescent="0.25">
      <c r="A2531" s="183"/>
    </row>
    <row r="2532" spans="1:1" x14ac:dyDescent="0.25">
      <c r="A2532" s="183"/>
    </row>
    <row r="2533" spans="1:1" x14ac:dyDescent="0.25">
      <c r="A2533" s="183"/>
    </row>
    <row r="2534" spans="1:1" x14ac:dyDescent="0.25">
      <c r="A2534" s="183"/>
    </row>
    <row r="2535" spans="1:1" x14ac:dyDescent="0.25">
      <c r="A2535" s="183"/>
    </row>
    <row r="2536" spans="1:1" x14ac:dyDescent="0.25">
      <c r="A2536" s="183"/>
    </row>
    <row r="2537" spans="1:1" x14ac:dyDescent="0.25">
      <c r="A2537" s="183"/>
    </row>
    <row r="2538" spans="1:1" x14ac:dyDescent="0.25">
      <c r="A2538" s="183"/>
    </row>
    <row r="2539" spans="1:1" x14ac:dyDescent="0.25">
      <c r="A2539" s="183"/>
    </row>
    <row r="2540" spans="1:1" x14ac:dyDescent="0.25">
      <c r="A2540" s="183"/>
    </row>
    <row r="2541" spans="1:1" x14ac:dyDescent="0.25">
      <c r="A2541" s="183"/>
    </row>
    <row r="2542" spans="1:1" x14ac:dyDescent="0.25">
      <c r="A2542" s="183"/>
    </row>
    <row r="2543" spans="1:1" x14ac:dyDescent="0.25">
      <c r="A2543" s="183"/>
    </row>
    <row r="2544" spans="1:1" x14ac:dyDescent="0.25">
      <c r="A2544" s="183"/>
    </row>
    <row r="2545" spans="1:1" x14ac:dyDescent="0.25">
      <c r="A2545" s="183"/>
    </row>
    <row r="2546" spans="1:1" x14ac:dyDescent="0.25">
      <c r="A2546" s="183"/>
    </row>
    <row r="2547" spans="1:1" x14ac:dyDescent="0.25">
      <c r="A2547" s="183"/>
    </row>
    <row r="2548" spans="1:1" x14ac:dyDescent="0.25">
      <c r="A2548" s="183"/>
    </row>
    <row r="2549" spans="1:1" x14ac:dyDescent="0.25">
      <c r="A2549" s="183"/>
    </row>
    <row r="2550" spans="1:1" x14ac:dyDescent="0.25">
      <c r="A2550" s="183"/>
    </row>
    <row r="2551" spans="1:1" x14ac:dyDescent="0.25">
      <c r="A2551" s="183"/>
    </row>
    <row r="2552" spans="1:1" x14ac:dyDescent="0.25">
      <c r="A2552" s="183"/>
    </row>
    <row r="2553" spans="1:1" x14ac:dyDescent="0.25">
      <c r="A2553" s="183"/>
    </row>
    <row r="2554" spans="1:1" x14ac:dyDescent="0.25">
      <c r="A2554" s="183"/>
    </row>
    <row r="2555" spans="1:1" x14ac:dyDescent="0.25">
      <c r="A2555" s="183"/>
    </row>
    <row r="2556" spans="1:1" x14ac:dyDescent="0.25">
      <c r="A2556" s="183"/>
    </row>
    <row r="2557" spans="1:1" x14ac:dyDescent="0.25">
      <c r="A2557" s="183"/>
    </row>
    <row r="2558" spans="1:1" x14ac:dyDescent="0.25">
      <c r="A2558" s="183"/>
    </row>
    <row r="2559" spans="1:1" x14ac:dyDescent="0.25">
      <c r="A2559" s="183"/>
    </row>
    <row r="2560" spans="1:1" x14ac:dyDescent="0.25">
      <c r="A2560" s="183"/>
    </row>
    <row r="2561" spans="1:1" x14ac:dyDescent="0.25">
      <c r="A2561" s="183"/>
    </row>
    <row r="2562" spans="1:1" x14ac:dyDescent="0.25">
      <c r="A2562" s="183"/>
    </row>
    <row r="2563" spans="1:1" x14ac:dyDescent="0.25">
      <c r="A2563" s="183"/>
    </row>
    <row r="2564" spans="1:1" x14ac:dyDescent="0.25">
      <c r="A2564" s="183"/>
    </row>
    <row r="2565" spans="1:1" x14ac:dyDescent="0.25">
      <c r="A2565" s="183"/>
    </row>
    <row r="2566" spans="1:1" x14ac:dyDescent="0.25">
      <c r="A2566" s="183"/>
    </row>
    <row r="2567" spans="1:1" x14ac:dyDescent="0.25">
      <c r="A2567" s="183"/>
    </row>
    <row r="2568" spans="1:1" x14ac:dyDescent="0.25">
      <c r="A2568" s="183"/>
    </row>
    <row r="2569" spans="1:1" x14ac:dyDescent="0.25">
      <c r="A2569" s="183"/>
    </row>
    <row r="2570" spans="1:1" x14ac:dyDescent="0.25">
      <c r="A2570" s="183"/>
    </row>
    <row r="2571" spans="1:1" x14ac:dyDescent="0.25">
      <c r="A2571" s="183"/>
    </row>
    <row r="2572" spans="1:1" x14ac:dyDescent="0.25">
      <c r="A2572" s="183"/>
    </row>
    <row r="2573" spans="1:1" x14ac:dyDescent="0.25">
      <c r="A2573" s="183"/>
    </row>
    <row r="2574" spans="1:1" x14ac:dyDescent="0.25">
      <c r="A2574" s="183"/>
    </row>
    <row r="2575" spans="1:1" x14ac:dyDescent="0.25">
      <c r="A2575" s="183"/>
    </row>
    <row r="2576" spans="1:1" x14ac:dyDescent="0.25">
      <c r="A2576" s="183"/>
    </row>
    <row r="2577" spans="1:1" x14ac:dyDescent="0.25">
      <c r="A2577" s="183"/>
    </row>
    <row r="2578" spans="1:1" x14ac:dyDescent="0.25">
      <c r="A2578" s="183"/>
    </row>
    <row r="2579" spans="1:1" x14ac:dyDescent="0.25">
      <c r="A2579" s="183"/>
    </row>
    <row r="2580" spans="1:1" x14ac:dyDescent="0.25">
      <c r="A2580" s="183"/>
    </row>
    <row r="2581" spans="1:1" x14ac:dyDescent="0.25">
      <c r="A2581" s="183"/>
    </row>
    <row r="2582" spans="1:1" x14ac:dyDescent="0.25">
      <c r="A2582" s="183"/>
    </row>
    <row r="2583" spans="1:1" x14ac:dyDescent="0.25">
      <c r="A2583" s="183"/>
    </row>
    <row r="2584" spans="1:1" x14ac:dyDescent="0.25">
      <c r="A2584" s="183"/>
    </row>
    <row r="2585" spans="1:1" x14ac:dyDescent="0.25">
      <c r="A2585" s="183"/>
    </row>
    <row r="2586" spans="1:1" x14ac:dyDescent="0.25">
      <c r="A2586" s="183"/>
    </row>
    <row r="2587" spans="1:1" x14ac:dyDescent="0.25">
      <c r="A2587" s="183"/>
    </row>
    <row r="2588" spans="1:1" x14ac:dyDescent="0.25">
      <c r="A2588" s="183"/>
    </row>
    <row r="2589" spans="1:1" x14ac:dyDescent="0.25">
      <c r="A2589" s="183"/>
    </row>
    <row r="2590" spans="1:1" x14ac:dyDescent="0.25">
      <c r="A2590" s="183"/>
    </row>
    <row r="2591" spans="1:1" x14ac:dyDescent="0.25">
      <c r="A2591" s="183"/>
    </row>
    <row r="2592" spans="1:1" x14ac:dyDescent="0.25">
      <c r="A2592" s="183"/>
    </row>
    <row r="2593" spans="1:1" x14ac:dyDescent="0.25">
      <c r="A2593" s="183"/>
    </row>
    <row r="2594" spans="1:1" x14ac:dyDescent="0.25">
      <c r="A2594" s="183"/>
    </row>
    <row r="2595" spans="1:1" x14ac:dyDescent="0.25">
      <c r="A2595" s="183"/>
    </row>
    <row r="2596" spans="1:1" x14ac:dyDescent="0.25">
      <c r="A2596" s="183"/>
    </row>
    <row r="2597" spans="1:1" x14ac:dyDescent="0.25">
      <c r="A2597" s="183"/>
    </row>
    <row r="2598" spans="1:1" x14ac:dyDescent="0.25">
      <c r="A2598" s="183"/>
    </row>
    <row r="2599" spans="1:1" x14ac:dyDescent="0.25">
      <c r="A2599" s="183"/>
    </row>
    <row r="2600" spans="1:1" x14ac:dyDescent="0.25">
      <c r="A2600" s="183"/>
    </row>
    <row r="2601" spans="1:1" x14ac:dyDescent="0.25">
      <c r="A2601" s="183"/>
    </row>
    <row r="2602" spans="1:1" x14ac:dyDescent="0.25">
      <c r="A2602" s="183"/>
    </row>
    <row r="2603" spans="1:1" x14ac:dyDescent="0.25">
      <c r="A2603" s="183"/>
    </row>
    <row r="2604" spans="1:1" x14ac:dyDescent="0.25">
      <c r="A2604" s="183"/>
    </row>
    <row r="2605" spans="1:1" x14ac:dyDescent="0.25">
      <c r="A2605" s="183"/>
    </row>
    <row r="2606" spans="1:1" x14ac:dyDescent="0.25">
      <c r="A2606" s="183"/>
    </row>
    <row r="2607" spans="1:1" x14ac:dyDescent="0.25">
      <c r="A2607" s="183"/>
    </row>
    <row r="2608" spans="1:1" x14ac:dyDescent="0.25">
      <c r="A2608" s="183"/>
    </row>
    <row r="2609" spans="1:1" x14ac:dyDescent="0.25">
      <c r="A2609" s="183"/>
    </row>
    <row r="2610" spans="1:1" x14ac:dyDescent="0.25">
      <c r="A2610" s="183"/>
    </row>
    <row r="2611" spans="1:1" x14ac:dyDescent="0.25">
      <c r="A2611" s="183"/>
    </row>
    <row r="2612" spans="1:1" x14ac:dyDescent="0.25">
      <c r="A2612" s="183"/>
    </row>
    <row r="2613" spans="1:1" x14ac:dyDescent="0.25">
      <c r="A2613" s="183"/>
    </row>
    <row r="2614" spans="1:1" x14ac:dyDescent="0.25">
      <c r="A2614" s="183"/>
    </row>
    <row r="2615" spans="1:1" x14ac:dyDescent="0.25">
      <c r="A2615" s="183"/>
    </row>
    <row r="2616" spans="1:1" x14ac:dyDescent="0.25">
      <c r="A2616" s="183"/>
    </row>
    <row r="2617" spans="1:1" x14ac:dyDescent="0.25">
      <c r="A2617" s="183"/>
    </row>
    <row r="2618" spans="1:1" x14ac:dyDescent="0.25">
      <c r="A2618" s="183"/>
    </row>
    <row r="2619" spans="1:1" x14ac:dyDescent="0.25">
      <c r="A2619" s="183"/>
    </row>
    <row r="2620" spans="1:1" x14ac:dyDescent="0.25">
      <c r="A2620" s="183"/>
    </row>
    <row r="2621" spans="1:1" x14ac:dyDescent="0.25">
      <c r="A2621" s="183"/>
    </row>
    <row r="2622" spans="1:1" x14ac:dyDescent="0.25">
      <c r="A2622" s="183"/>
    </row>
    <row r="2623" spans="1:1" x14ac:dyDescent="0.25">
      <c r="A2623" s="183"/>
    </row>
    <row r="2624" spans="1:1" x14ac:dyDescent="0.25">
      <c r="A2624" s="183"/>
    </row>
    <row r="2625" spans="1:1" x14ac:dyDescent="0.25">
      <c r="A2625" s="183"/>
    </row>
    <row r="2626" spans="1:1" x14ac:dyDescent="0.25">
      <c r="A2626" s="183"/>
    </row>
    <row r="2627" spans="1:1" x14ac:dyDescent="0.25">
      <c r="A2627" s="183"/>
    </row>
    <row r="2628" spans="1:1" x14ac:dyDescent="0.25">
      <c r="A2628" s="183"/>
    </row>
    <row r="2629" spans="1:1" x14ac:dyDescent="0.25">
      <c r="A2629" s="183"/>
    </row>
    <row r="2630" spans="1:1" x14ac:dyDescent="0.25">
      <c r="A2630" s="183"/>
    </row>
    <row r="2631" spans="1:1" x14ac:dyDescent="0.25">
      <c r="A2631" s="183"/>
    </row>
    <row r="2632" spans="1:1" x14ac:dyDescent="0.25">
      <c r="A2632" s="183"/>
    </row>
    <row r="2633" spans="1:1" x14ac:dyDescent="0.25">
      <c r="A2633" s="183"/>
    </row>
    <row r="2634" spans="1:1" x14ac:dyDescent="0.25">
      <c r="A2634" s="183"/>
    </row>
    <row r="2635" spans="1:1" x14ac:dyDescent="0.25">
      <c r="A2635" s="183"/>
    </row>
    <row r="2636" spans="1:1" x14ac:dyDescent="0.25">
      <c r="A2636" s="183"/>
    </row>
    <row r="2637" spans="1:1" x14ac:dyDescent="0.25">
      <c r="A2637" s="183"/>
    </row>
    <row r="2638" spans="1:1" x14ac:dyDescent="0.25">
      <c r="A2638" s="183"/>
    </row>
    <row r="2639" spans="1:1" x14ac:dyDescent="0.25">
      <c r="A2639" s="183"/>
    </row>
    <row r="2640" spans="1:1" x14ac:dyDescent="0.25">
      <c r="A2640" s="183"/>
    </row>
    <row r="2641" spans="1:1" x14ac:dyDescent="0.25">
      <c r="A2641" s="183"/>
    </row>
    <row r="2642" spans="1:1" x14ac:dyDescent="0.25">
      <c r="A2642" s="183"/>
    </row>
    <row r="2643" spans="1:1" x14ac:dyDescent="0.25">
      <c r="A2643" s="183"/>
    </row>
    <row r="2644" spans="1:1" x14ac:dyDescent="0.25">
      <c r="A2644" s="183"/>
    </row>
    <row r="2645" spans="1:1" x14ac:dyDescent="0.25">
      <c r="A2645" s="183"/>
    </row>
    <row r="2646" spans="1:1" x14ac:dyDescent="0.25">
      <c r="A2646" s="183"/>
    </row>
    <row r="2647" spans="1:1" x14ac:dyDescent="0.25">
      <c r="A2647" s="183"/>
    </row>
    <row r="2648" spans="1:1" x14ac:dyDescent="0.25">
      <c r="A2648" s="183"/>
    </row>
    <row r="2649" spans="1:1" x14ac:dyDescent="0.25">
      <c r="A2649" s="183"/>
    </row>
    <row r="2650" spans="1:1" x14ac:dyDescent="0.25">
      <c r="A2650" s="183"/>
    </row>
    <row r="2651" spans="1:1" x14ac:dyDescent="0.25">
      <c r="A2651" s="183"/>
    </row>
    <row r="2652" spans="1:1" x14ac:dyDescent="0.25">
      <c r="A2652" s="183"/>
    </row>
    <row r="2653" spans="1:1" x14ac:dyDescent="0.25">
      <c r="A2653" s="183"/>
    </row>
    <row r="2654" spans="1:1" x14ac:dyDescent="0.25">
      <c r="A2654" s="183"/>
    </row>
    <row r="2655" spans="1:1" x14ac:dyDescent="0.25">
      <c r="A2655" s="183"/>
    </row>
    <row r="2656" spans="1:1" x14ac:dyDescent="0.25">
      <c r="A2656" s="183"/>
    </row>
    <row r="2657" spans="1:1" x14ac:dyDescent="0.25">
      <c r="A2657" s="183"/>
    </row>
    <row r="2658" spans="1:1" x14ac:dyDescent="0.25">
      <c r="A2658" s="183"/>
    </row>
    <row r="2659" spans="1:1" x14ac:dyDescent="0.25">
      <c r="A2659" s="183"/>
    </row>
    <row r="2660" spans="1:1" x14ac:dyDescent="0.25">
      <c r="A2660" s="183"/>
    </row>
    <row r="2661" spans="1:1" x14ac:dyDescent="0.25">
      <c r="A2661" s="183"/>
    </row>
    <row r="2662" spans="1:1" x14ac:dyDescent="0.25">
      <c r="A2662" s="183"/>
    </row>
    <row r="2663" spans="1:1" x14ac:dyDescent="0.25">
      <c r="A2663" s="183"/>
    </row>
    <row r="2664" spans="1:1" x14ac:dyDescent="0.25">
      <c r="A2664" s="183"/>
    </row>
    <row r="2665" spans="1:1" x14ac:dyDescent="0.25">
      <c r="A2665" s="183"/>
    </row>
    <row r="2666" spans="1:1" x14ac:dyDescent="0.25">
      <c r="A2666" s="183"/>
    </row>
    <row r="2667" spans="1:1" x14ac:dyDescent="0.25">
      <c r="A2667" s="183"/>
    </row>
    <row r="2668" spans="1:1" x14ac:dyDescent="0.25">
      <c r="A2668" s="183"/>
    </row>
    <row r="2669" spans="1:1" x14ac:dyDescent="0.25">
      <c r="A2669" s="183"/>
    </row>
    <row r="2670" spans="1:1" x14ac:dyDescent="0.25">
      <c r="A2670" s="183"/>
    </row>
    <row r="2671" spans="1:1" x14ac:dyDescent="0.25">
      <c r="A2671" s="183"/>
    </row>
    <row r="2672" spans="1:1" x14ac:dyDescent="0.25">
      <c r="A2672" s="183"/>
    </row>
    <row r="2673" spans="1:1" x14ac:dyDescent="0.25">
      <c r="A2673" s="183"/>
    </row>
    <row r="2674" spans="1:1" x14ac:dyDescent="0.25">
      <c r="A2674" s="183"/>
    </row>
    <row r="2675" spans="1:1" x14ac:dyDescent="0.25">
      <c r="A2675" s="183"/>
    </row>
    <row r="2676" spans="1:1" x14ac:dyDescent="0.25">
      <c r="A2676" s="183"/>
    </row>
    <row r="2677" spans="1:1" x14ac:dyDescent="0.25">
      <c r="A2677" s="183"/>
    </row>
    <row r="2678" spans="1:1" x14ac:dyDescent="0.25">
      <c r="A2678" s="183"/>
    </row>
    <row r="2679" spans="1:1" x14ac:dyDescent="0.25">
      <c r="A2679" s="183"/>
    </row>
    <row r="2680" spans="1:1" x14ac:dyDescent="0.25">
      <c r="A2680" s="183"/>
    </row>
    <row r="2681" spans="1:1" x14ac:dyDescent="0.25">
      <c r="A2681" s="183"/>
    </row>
    <row r="2682" spans="1:1" x14ac:dyDescent="0.25">
      <c r="A2682" s="183"/>
    </row>
    <row r="2683" spans="1:1" x14ac:dyDescent="0.25">
      <c r="A2683" s="183"/>
    </row>
    <row r="2684" spans="1:1" x14ac:dyDescent="0.25">
      <c r="A2684" s="183"/>
    </row>
    <row r="2685" spans="1:1" x14ac:dyDescent="0.25">
      <c r="A2685" s="183"/>
    </row>
    <row r="2686" spans="1:1" x14ac:dyDescent="0.25">
      <c r="A2686" s="183"/>
    </row>
    <row r="2687" spans="1:1" x14ac:dyDescent="0.25">
      <c r="A2687" s="183"/>
    </row>
    <row r="2688" spans="1:1" x14ac:dyDescent="0.25">
      <c r="A2688" s="183"/>
    </row>
    <row r="2689" spans="1:1" x14ac:dyDescent="0.25">
      <c r="A2689" s="183"/>
    </row>
    <row r="2690" spans="1:1" x14ac:dyDescent="0.25">
      <c r="A2690" s="183"/>
    </row>
    <row r="2691" spans="1:1" x14ac:dyDescent="0.25">
      <c r="A2691" s="183"/>
    </row>
    <row r="2692" spans="1:1" x14ac:dyDescent="0.25">
      <c r="A2692" s="183"/>
    </row>
    <row r="2693" spans="1:1" x14ac:dyDescent="0.25">
      <c r="A2693" s="183"/>
    </row>
    <row r="2694" spans="1:1" x14ac:dyDescent="0.25">
      <c r="A2694" s="183"/>
    </row>
    <row r="2695" spans="1:1" x14ac:dyDescent="0.25">
      <c r="A2695" s="183"/>
    </row>
    <row r="2696" spans="1:1" x14ac:dyDescent="0.25">
      <c r="A2696" s="183"/>
    </row>
    <row r="2697" spans="1:1" x14ac:dyDescent="0.25">
      <c r="A2697" s="183"/>
    </row>
    <row r="2698" spans="1:1" x14ac:dyDescent="0.25">
      <c r="A2698" s="183"/>
    </row>
    <row r="2699" spans="1:1" x14ac:dyDescent="0.25">
      <c r="A2699" s="183"/>
    </row>
    <row r="2700" spans="1:1" x14ac:dyDescent="0.25">
      <c r="A2700" s="183"/>
    </row>
    <row r="2701" spans="1:1" x14ac:dyDescent="0.25">
      <c r="A2701" s="183"/>
    </row>
    <row r="2702" spans="1:1" x14ac:dyDescent="0.25">
      <c r="A2702" s="183"/>
    </row>
    <row r="2703" spans="1:1" x14ac:dyDescent="0.25">
      <c r="A2703" s="183"/>
    </row>
    <row r="2704" spans="1:1" x14ac:dyDescent="0.25">
      <c r="A2704" s="183"/>
    </row>
    <row r="2705" spans="1:1" x14ac:dyDescent="0.25">
      <c r="A2705" s="183"/>
    </row>
    <row r="2706" spans="1:1" x14ac:dyDescent="0.25">
      <c r="A2706" s="183"/>
    </row>
    <row r="2707" spans="1:1" x14ac:dyDescent="0.25">
      <c r="A2707" s="183"/>
    </row>
    <row r="2708" spans="1:1" x14ac:dyDescent="0.25">
      <c r="A2708" s="183"/>
    </row>
    <row r="2709" spans="1:1" x14ac:dyDescent="0.25">
      <c r="A2709" s="183"/>
    </row>
    <row r="2710" spans="1:1" x14ac:dyDescent="0.25">
      <c r="A2710" s="183"/>
    </row>
    <row r="2711" spans="1:1" x14ac:dyDescent="0.25">
      <c r="A2711" s="183"/>
    </row>
    <row r="2712" spans="1:1" x14ac:dyDescent="0.25">
      <c r="A2712" s="183"/>
    </row>
    <row r="2713" spans="1:1" x14ac:dyDescent="0.25">
      <c r="A2713" s="183"/>
    </row>
    <row r="2714" spans="1:1" x14ac:dyDescent="0.25">
      <c r="A2714" s="183"/>
    </row>
    <row r="2715" spans="1:1" x14ac:dyDescent="0.25">
      <c r="A2715" s="183"/>
    </row>
    <row r="2716" spans="1:1" x14ac:dyDescent="0.25">
      <c r="A2716" s="183"/>
    </row>
    <row r="2717" spans="1:1" x14ac:dyDescent="0.25">
      <c r="A2717" s="183"/>
    </row>
    <row r="2718" spans="1:1" x14ac:dyDescent="0.25">
      <c r="A2718" s="183"/>
    </row>
    <row r="2719" spans="1:1" x14ac:dyDescent="0.25">
      <c r="A2719" s="183"/>
    </row>
    <row r="2720" spans="1:1" x14ac:dyDescent="0.25">
      <c r="A2720" s="183"/>
    </row>
    <row r="2721" spans="1:1" x14ac:dyDescent="0.25">
      <c r="A2721" s="183"/>
    </row>
    <row r="2722" spans="1:1" x14ac:dyDescent="0.25">
      <c r="A2722" s="183"/>
    </row>
    <row r="2723" spans="1:1" x14ac:dyDescent="0.25">
      <c r="A2723" s="183"/>
    </row>
    <row r="2724" spans="1:1" x14ac:dyDescent="0.25">
      <c r="A2724" s="183"/>
    </row>
    <row r="2725" spans="1:1" x14ac:dyDescent="0.25">
      <c r="A2725" s="183"/>
    </row>
    <row r="2726" spans="1:1" x14ac:dyDescent="0.25">
      <c r="A2726" s="183"/>
    </row>
    <row r="2727" spans="1:1" x14ac:dyDescent="0.25">
      <c r="A2727" s="183"/>
    </row>
    <row r="2728" spans="1:1" x14ac:dyDescent="0.25">
      <c r="A2728" s="183"/>
    </row>
    <row r="2729" spans="1:1" x14ac:dyDescent="0.25">
      <c r="A2729" s="183"/>
    </row>
    <row r="2730" spans="1:1" x14ac:dyDescent="0.25">
      <c r="A2730" s="183"/>
    </row>
    <row r="2731" spans="1:1" x14ac:dyDescent="0.25">
      <c r="A2731" s="183"/>
    </row>
    <row r="2732" spans="1:1" x14ac:dyDescent="0.25">
      <c r="A2732" s="183"/>
    </row>
    <row r="2733" spans="1:1" x14ac:dyDescent="0.25">
      <c r="A2733" s="183"/>
    </row>
    <row r="2734" spans="1:1" x14ac:dyDescent="0.25">
      <c r="A2734" s="183"/>
    </row>
    <row r="2735" spans="1:1" x14ac:dyDescent="0.25">
      <c r="A2735" s="183"/>
    </row>
    <row r="2736" spans="1:1" x14ac:dyDescent="0.25">
      <c r="A2736" s="183"/>
    </row>
    <row r="2737" spans="1:1" x14ac:dyDescent="0.25">
      <c r="A2737" s="183"/>
    </row>
    <row r="2738" spans="1:1" x14ac:dyDescent="0.25">
      <c r="A2738" s="183"/>
    </row>
    <row r="2739" spans="1:1" x14ac:dyDescent="0.25">
      <c r="A2739" s="183"/>
    </row>
    <row r="2740" spans="1:1" x14ac:dyDescent="0.25">
      <c r="A2740" s="183"/>
    </row>
    <row r="2741" spans="1:1" x14ac:dyDescent="0.25">
      <c r="A2741" s="183"/>
    </row>
    <row r="2742" spans="1:1" x14ac:dyDescent="0.25">
      <c r="A2742" s="183"/>
    </row>
    <row r="2743" spans="1:1" x14ac:dyDescent="0.25">
      <c r="A2743" s="183"/>
    </row>
    <row r="2744" spans="1:1" x14ac:dyDescent="0.25">
      <c r="A2744" s="183"/>
    </row>
    <row r="2745" spans="1:1" x14ac:dyDescent="0.25">
      <c r="A2745" s="183"/>
    </row>
    <row r="2746" spans="1:1" x14ac:dyDescent="0.25">
      <c r="A2746" s="183"/>
    </row>
    <row r="2747" spans="1:1" x14ac:dyDescent="0.25">
      <c r="A2747" s="183"/>
    </row>
    <row r="2748" spans="1:1" x14ac:dyDescent="0.25">
      <c r="A2748" s="183"/>
    </row>
    <row r="2749" spans="1:1" x14ac:dyDescent="0.25">
      <c r="A2749" s="183"/>
    </row>
    <row r="2750" spans="1:1" x14ac:dyDescent="0.25">
      <c r="A2750" s="183"/>
    </row>
    <row r="2751" spans="1:1" x14ac:dyDescent="0.25">
      <c r="A2751" s="183"/>
    </row>
    <row r="2752" spans="1:1" x14ac:dyDescent="0.25">
      <c r="A2752" s="183"/>
    </row>
    <row r="2753" spans="1:1" x14ac:dyDescent="0.25">
      <c r="A2753" s="183"/>
    </row>
    <row r="2754" spans="1:1" x14ac:dyDescent="0.25">
      <c r="A2754" s="183"/>
    </row>
    <row r="2755" spans="1:1" x14ac:dyDescent="0.25">
      <c r="A2755" s="183"/>
    </row>
    <row r="2756" spans="1:1" x14ac:dyDescent="0.25">
      <c r="A2756" s="183"/>
    </row>
    <row r="2757" spans="1:1" x14ac:dyDescent="0.25">
      <c r="A2757" s="183"/>
    </row>
    <row r="2758" spans="1:1" x14ac:dyDescent="0.25">
      <c r="A2758" s="183"/>
    </row>
    <row r="2759" spans="1:1" x14ac:dyDescent="0.25">
      <c r="A2759" s="183"/>
    </row>
    <row r="2760" spans="1:1" x14ac:dyDescent="0.25">
      <c r="A2760" s="183"/>
    </row>
    <row r="2761" spans="1:1" x14ac:dyDescent="0.25">
      <c r="A2761" s="183"/>
    </row>
    <row r="2762" spans="1:1" x14ac:dyDescent="0.25">
      <c r="A2762" s="183"/>
    </row>
    <row r="2763" spans="1:1" x14ac:dyDescent="0.25">
      <c r="A2763" s="183"/>
    </row>
    <row r="2764" spans="1:1" x14ac:dyDescent="0.25">
      <c r="A2764" s="183"/>
    </row>
    <row r="2765" spans="1:1" x14ac:dyDescent="0.25">
      <c r="A2765" s="183"/>
    </row>
    <row r="2766" spans="1:1" x14ac:dyDescent="0.25">
      <c r="A2766" s="183"/>
    </row>
    <row r="2767" spans="1:1" x14ac:dyDescent="0.25">
      <c r="A2767" s="183"/>
    </row>
    <row r="2768" spans="1:1" x14ac:dyDescent="0.25">
      <c r="A2768" s="183"/>
    </row>
    <row r="2769" spans="1:1" x14ac:dyDescent="0.25">
      <c r="A2769" s="183"/>
    </row>
    <row r="2770" spans="1:1" x14ac:dyDescent="0.25">
      <c r="A2770" s="183"/>
    </row>
    <row r="2771" spans="1:1" x14ac:dyDescent="0.25">
      <c r="A2771" s="183"/>
    </row>
    <row r="2772" spans="1:1" x14ac:dyDescent="0.25">
      <c r="A2772" s="183"/>
    </row>
    <row r="2773" spans="1:1" x14ac:dyDescent="0.25">
      <c r="A2773" s="183"/>
    </row>
    <row r="2774" spans="1:1" x14ac:dyDescent="0.25">
      <c r="A2774" s="183"/>
    </row>
    <row r="2775" spans="1:1" x14ac:dyDescent="0.25">
      <c r="A2775" s="183"/>
    </row>
    <row r="2776" spans="1:1" x14ac:dyDescent="0.25">
      <c r="A2776" s="183"/>
    </row>
    <row r="2777" spans="1:1" x14ac:dyDescent="0.25">
      <c r="A2777" s="183"/>
    </row>
    <row r="2778" spans="1:1" x14ac:dyDescent="0.25">
      <c r="A2778" s="183"/>
    </row>
    <row r="2779" spans="1:1" x14ac:dyDescent="0.25">
      <c r="A2779" s="183"/>
    </row>
    <row r="2780" spans="1:1" x14ac:dyDescent="0.25">
      <c r="A2780" s="183"/>
    </row>
    <row r="2781" spans="1:1" x14ac:dyDescent="0.25">
      <c r="A2781" s="183"/>
    </row>
    <row r="2782" spans="1:1" x14ac:dyDescent="0.25">
      <c r="A2782" s="183"/>
    </row>
    <row r="2783" spans="1:1" x14ac:dyDescent="0.25">
      <c r="A2783" s="183"/>
    </row>
    <row r="2784" spans="1:1" x14ac:dyDescent="0.25">
      <c r="A2784" s="183"/>
    </row>
    <row r="2785" spans="1:1" x14ac:dyDescent="0.25">
      <c r="A2785" s="183"/>
    </row>
    <row r="2786" spans="1:1" x14ac:dyDescent="0.25">
      <c r="A2786" s="183"/>
    </row>
    <row r="2787" spans="1:1" x14ac:dyDescent="0.25">
      <c r="A2787" s="183"/>
    </row>
    <row r="2788" spans="1:1" x14ac:dyDescent="0.25">
      <c r="A2788" s="183"/>
    </row>
    <row r="2789" spans="1:1" x14ac:dyDescent="0.25">
      <c r="A2789" s="183"/>
    </row>
    <row r="2790" spans="1:1" x14ac:dyDescent="0.25">
      <c r="A2790" s="183"/>
    </row>
    <row r="2791" spans="1:1" x14ac:dyDescent="0.25">
      <c r="A2791" s="183"/>
    </row>
    <row r="2792" spans="1:1" x14ac:dyDescent="0.25">
      <c r="A2792" s="183"/>
    </row>
    <row r="2793" spans="1:1" x14ac:dyDescent="0.25">
      <c r="A2793" s="183"/>
    </row>
    <row r="2794" spans="1:1" x14ac:dyDescent="0.25">
      <c r="A2794" s="183"/>
    </row>
    <row r="2795" spans="1:1" x14ac:dyDescent="0.25">
      <c r="A2795" s="183"/>
    </row>
    <row r="2796" spans="1:1" x14ac:dyDescent="0.25">
      <c r="A2796" s="183"/>
    </row>
    <row r="2797" spans="1:1" x14ac:dyDescent="0.25">
      <c r="A2797" s="183"/>
    </row>
    <row r="2798" spans="1:1" x14ac:dyDescent="0.25">
      <c r="A2798" s="183"/>
    </row>
    <row r="2799" spans="1:1" x14ac:dyDescent="0.25">
      <c r="A2799" s="183"/>
    </row>
    <row r="2800" spans="1:1" x14ac:dyDescent="0.25">
      <c r="A2800" s="183"/>
    </row>
    <row r="2801" spans="1:1" x14ac:dyDescent="0.25">
      <c r="A2801" s="183"/>
    </row>
    <row r="2802" spans="1:1" x14ac:dyDescent="0.25">
      <c r="A2802" s="183"/>
    </row>
    <row r="2803" spans="1:1" x14ac:dyDescent="0.25">
      <c r="A2803" s="183"/>
    </row>
    <row r="2804" spans="1:1" x14ac:dyDescent="0.25">
      <c r="A2804" s="183"/>
    </row>
    <row r="2805" spans="1:1" x14ac:dyDescent="0.25">
      <c r="A2805" s="183"/>
    </row>
    <row r="2806" spans="1:1" x14ac:dyDescent="0.25">
      <c r="A2806" s="183"/>
    </row>
    <row r="2807" spans="1:1" x14ac:dyDescent="0.25">
      <c r="A2807" s="183"/>
    </row>
    <row r="2808" spans="1:1" x14ac:dyDescent="0.25">
      <c r="A2808" s="183"/>
    </row>
    <row r="2809" spans="1:1" x14ac:dyDescent="0.25">
      <c r="A2809" s="183"/>
    </row>
    <row r="2810" spans="1:1" x14ac:dyDescent="0.25">
      <c r="A2810" s="183"/>
    </row>
    <row r="2811" spans="1:1" x14ac:dyDescent="0.25">
      <c r="A2811" s="183"/>
    </row>
    <row r="2812" spans="1:1" x14ac:dyDescent="0.25">
      <c r="A2812" s="183"/>
    </row>
    <row r="2813" spans="1:1" x14ac:dyDescent="0.25">
      <c r="A2813" s="183"/>
    </row>
    <row r="2814" spans="1:1" x14ac:dyDescent="0.25">
      <c r="A2814" s="183"/>
    </row>
    <row r="2815" spans="1:1" x14ac:dyDescent="0.25">
      <c r="A2815" s="183"/>
    </row>
    <row r="2816" spans="1:1" x14ac:dyDescent="0.25">
      <c r="A2816" s="183"/>
    </row>
    <row r="2817" spans="1:1" x14ac:dyDescent="0.25">
      <c r="A2817" s="183"/>
    </row>
    <row r="2818" spans="1:1" x14ac:dyDescent="0.25">
      <c r="A2818" s="183"/>
    </row>
    <row r="2819" spans="1:1" x14ac:dyDescent="0.25">
      <c r="A2819" s="183"/>
    </row>
    <row r="2820" spans="1:1" x14ac:dyDescent="0.25">
      <c r="A2820" s="183"/>
    </row>
    <row r="2821" spans="1:1" x14ac:dyDescent="0.25">
      <c r="A2821" s="183"/>
    </row>
    <row r="2822" spans="1:1" x14ac:dyDescent="0.25">
      <c r="A2822" s="183"/>
    </row>
    <row r="2823" spans="1:1" x14ac:dyDescent="0.25">
      <c r="A2823" s="183"/>
    </row>
    <row r="2824" spans="1:1" x14ac:dyDescent="0.25">
      <c r="A2824" s="183"/>
    </row>
    <row r="2825" spans="1:1" x14ac:dyDescent="0.25">
      <c r="A2825" s="183"/>
    </row>
    <row r="2826" spans="1:1" x14ac:dyDescent="0.25">
      <c r="A2826" s="183"/>
    </row>
    <row r="2827" spans="1:1" x14ac:dyDescent="0.25">
      <c r="A2827" s="183"/>
    </row>
    <row r="2828" spans="1:1" x14ac:dyDescent="0.25">
      <c r="A2828" s="183"/>
    </row>
    <row r="2829" spans="1:1" x14ac:dyDescent="0.25">
      <c r="A2829" s="183"/>
    </row>
    <row r="2830" spans="1:1" x14ac:dyDescent="0.25">
      <c r="A2830" s="183"/>
    </row>
    <row r="2831" spans="1:1" x14ac:dyDescent="0.25">
      <c r="A2831" s="183"/>
    </row>
    <row r="2832" spans="1:1" x14ac:dyDescent="0.25">
      <c r="A2832" s="183"/>
    </row>
    <row r="2833" spans="1:1" x14ac:dyDescent="0.25">
      <c r="A2833" s="183"/>
    </row>
    <row r="2834" spans="1:1" x14ac:dyDescent="0.25">
      <c r="A2834" s="183"/>
    </row>
    <row r="2835" spans="1:1" x14ac:dyDescent="0.25">
      <c r="A2835" s="183"/>
    </row>
    <row r="2836" spans="1:1" x14ac:dyDescent="0.25">
      <c r="A2836" s="183"/>
    </row>
    <row r="2837" spans="1:1" x14ac:dyDescent="0.25">
      <c r="A2837" s="183"/>
    </row>
    <row r="2838" spans="1:1" x14ac:dyDescent="0.25">
      <c r="A2838" s="183"/>
    </row>
    <row r="2839" spans="1:1" x14ac:dyDescent="0.25">
      <c r="A2839" s="183"/>
    </row>
    <row r="2840" spans="1:1" x14ac:dyDescent="0.25">
      <c r="A2840" s="183"/>
    </row>
    <row r="2841" spans="1:1" x14ac:dyDescent="0.25">
      <c r="A2841" s="183"/>
    </row>
    <row r="2842" spans="1:1" x14ac:dyDescent="0.25">
      <c r="A2842" s="183"/>
    </row>
    <row r="2843" spans="1:1" x14ac:dyDescent="0.25">
      <c r="A2843" s="183"/>
    </row>
    <row r="2844" spans="1:1" x14ac:dyDescent="0.25">
      <c r="A2844" s="183"/>
    </row>
    <row r="2845" spans="1:1" x14ac:dyDescent="0.25">
      <c r="A2845" s="183"/>
    </row>
    <row r="2846" spans="1:1" x14ac:dyDescent="0.25">
      <c r="A2846" s="183"/>
    </row>
    <row r="2847" spans="1:1" x14ac:dyDescent="0.25">
      <c r="A2847" s="183"/>
    </row>
    <row r="2848" spans="1:1" x14ac:dyDescent="0.25">
      <c r="A2848" s="183"/>
    </row>
    <row r="2849" spans="1:1" x14ac:dyDescent="0.25">
      <c r="A2849" s="183"/>
    </row>
    <row r="2850" spans="1:1" x14ac:dyDescent="0.25">
      <c r="A2850" s="183"/>
    </row>
    <row r="2851" spans="1:1" x14ac:dyDescent="0.25">
      <c r="A2851" s="183"/>
    </row>
    <row r="2852" spans="1:1" x14ac:dyDescent="0.25">
      <c r="A2852" s="183"/>
    </row>
    <row r="2853" spans="1:1" x14ac:dyDescent="0.25">
      <c r="A2853" s="183"/>
    </row>
    <row r="2854" spans="1:1" x14ac:dyDescent="0.25">
      <c r="A2854" s="183"/>
    </row>
    <row r="2855" spans="1:1" x14ac:dyDescent="0.25">
      <c r="A2855" s="183"/>
    </row>
    <row r="2856" spans="1:1" x14ac:dyDescent="0.25">
      <c r="A2856" s="183"/>
    </row>
    <row r="2857" spans="1:1" x14ac:dyDescent="0.25">
      <c r="A2857" s="183"/>
    </row>
    <row r="2858" spans="1:1" x14ac:dyDescent="0.25">
      <c r="A2858" s="183"/>
    </row>
    <row r="2859" spans="1:1" x14ac:dyDescent="0.25">
      <c r="A2859" s="183"/>
    </row>
    <row r="2860" spans="1:1" x14ac:dyDescent="0.25">
      <c r="A2860" s="183"/>
    </row>
    <row r="2861" spans="1:1" x14ac:dyDescent="0.25">
      <c r="A2861" s="183"/>
    </row>
    <row r="2862" spans="1:1" x14ac:dyDescent="0.25">
      <c r="A2862" s="183"/>
    </row>
    <row r="2863" spans="1:1" x14ac:dyDescent="0.25">
      <c r="A2863" s="183"/>
    </row>
    <row r="2864" spans="1:1" x14ac:dyDescent="0.25">
      <c r="A2864" s="183"/>
    </row>
    <row r="2865" spans="1:1" x14ac:dyDescent="0.25">
      <c r="A2865" s="183"/>
    </row>
    <row r="2866" spans="1:1" x14ac:dyDescent="0.25">
      <c r="A2866" s="183"/>
    </row>
    <row r="2867" spans="1:1" x14ac:dyDescent="0.25">
      <c r="A2867" s="183"/>
    </row>
    <row r="2868" spans="1:1" x14ac:dyDescent="0.25">
      <c r="A2868" s="183"/>
    </row>
    <row r="2869" spans="1:1" x14ac:dyDescent="0.25">
      <c r="A2869" s="183"/>
    </row>
    <row r="2870" spans="1:1" x14ac:dyDescent="0.25">
      <c r="A2870" s="183"/>
    </row>
    <row r="2871" spans="1:1" x14ac:dyDescent="0.25">
      <c r="A2871" s="183"/>
    </row>
    <row r="2872" spans="1:1" x14ac:dyDescent="0.25">
      <c r="A2872" s="183"/>
    </row>
    <row r="2873" spans="1:1" x14ac:dyDescent="0.25">
      <c r="A2873" s="183"/>
    </row>
    <row r="2874" spans="1:1" x14ac:dyDescent="0.25">
      <c r="A2874" s="183"/>
    </row>
    <row r="2875" spans="1:1" x14ac:dyDescent="0.25">
      <c r="A2875" s="183"/>
    </row>
    <row r="2876" spans="1:1" x14ac:dyDescent="0.25">
      <c r="A2876" s="183"/>
    </row>
    <row r="2877" spans="1:1" x14ac:dyDescent="0.25">
      <c r="A2877" s="183"/>
    </row>
    <row r="2878" spans="1:1" x14ac:dyDescent="0.25">
      <c r="A2878" s="183"/>
    </row>
    <row r="2879" spans="1:1" x14ac:dyDescent="0.25">
      <c r="A2879" s="183"/>
    </row>
    <row r="2880" spans="1:1" x14ac:dyDescent="0.25">
      <c r="A2880" s="183"/>
    </row>
    <row r="2881" spans="1:1" x14ac:dyDescent="0.25">
      <c r="A2881" s="183"/>
    </row>
    <row r="2882" spans="1:1" x14ac:dyDescent="0.25">
      <c r="A2882" s="183"/>
    </row>
    <row r="2883" spans="1:1" x14ac:dyDescent="0.25">
      <c r="A2883" s="183"/>
    </row>
    <row r="2884" spans="1:1" x14ac:dyDescent="0.25">
      <c r="A2884" s="183"/>
    </row>
    <row r="2885" spans="1:1" x14ac:dyDescent="0.25">
      <c r="A2885" s="183"/>
    </row>
    <row r="2886" spans="1:1" x14ac:dyDescent="0.25">
      <c r="A2886" s="183"/>
    </row>
    <row r="2887" spans="1:1" x14ac:dyDescent="0.25">
      <c r="A2887" s="183"/>
    </row>
    <row r="2888" spans="1:1" x14ac:dyDescent="0.25">
      <c r="A2888" s="183"/>
    </row>
    <row r="2889" spans="1:1" x14ac:dyDescent="0.25">
      <c r="A2889" s="183"/>
    </row>
    <row r="2890" spans="1:1" x14ac:dyDescent="0.25">
      <c r="A2890" s="183"/>
    </row>
    <row r="2891" spans="1:1" x14ac:dyDescent="0.25">
      <c r="A2891" s="183"/>
    </row>
    <row r="2892" spans="1:1" x14ac:dyDescent="0.25">
      <c r="A2892" s="183"/>
    </row>
    <row r="2893" spans="1:1" x14ac:dyDescent="0.25">
      <c r="A2893" s="183"/>
    </row>
    <row r="2894" spans="1:1" x14ac:dyDescent="0.25">
      <c r="A2894" s="183"/>
    </row>
    <row r="2895" spans="1:1" x14ac:dyDescent="0.25">
      <c r="A2895" s="183"/>
    </row>
    <row r="2896" spans="1:1" x14ac:dyDescent="0.25">
      <c r="A2896" s="183"/>
    </row>
    <row r="2897" spans="1:1" x14ac:dyDescent="0.25">
      <c r="A2897" s="183"/>
    </row>
    <row r="2898" spans="1:1" x14ac:dyDescent="0.25">
      <c r="A2898" s="183"/>
    </row>
    <row r="2899" spans="1:1" x14ac:dyDescent="0.25">
      <c r="A2899" s="183"/>
    </row>
    <row r="2900" spans="1:1" x14ac:dyDescent="0.25">
      <c r="A2900" s="183"/>
    </row>
    <row r="2901" spans="1:1" x14ac:dyDescent="0.25">
      <c r="A2901" s="183"/>
    </row>
    <row r="2902" spans="1:1" x14ac:dyDescent="0.25">
      <c r="A2902" s="183"/>
    </row>
    <row r="2903" spans="1:1" x14ac:dyDescent="0.25">
      <c r="A2903" s="183"/>
    </row>
    <row r="2904" spans="1:1" x14ac:dyDescent="0.25">
      <c r="A2904" s="183"/>
    </row>
    <row r="2905" spans="1:1" x14ac:dyDescent="0.25">
      <c r="A2905" s="183"/>
    </row>
    <row r="2906" spans="1:1" x14ac:dyDescent="0.25">
      <c r="A2906" s="183"/>
    </row>
    <row r="2907" spans="1:1" x14ac:dyDescent="0.25">
      <c r="A2907" s="183"/>
    </row>
    <row r="2908" spans="1:1" x14ac:dyDescent="0.25">
      <c r="A2908" s="183"/>
    </row>
    <row r="2909" spans="1:1" x14ac:dyDescent="0.25">
      <c r="A2909" s="183"/>
    </row>
    <row r="2910" spans="1:1" x14ac:dyDescent="0.25">
      <c r="A2910" s="183"/>
    </row>
    <row r="2911" spans="1:1" x14ac:dyDescent="0.25">
      <c r="A2911" s="183"/>
    </row>
    <row r="2912" spans="1:1" x14ac:dyDescent="0.25">
      <c r="A2912" s="183"/>
    </row>
    <row r="2913" spans="1:1" x14ac:dyDescent="0.25">
      <c r="A2913" s="183"/>
    </row>
    <row r="2914" spans="1:1" x14ac:dyDescent="0.25">
      <c r="A2914" s="183"/>
    </row>
    <row r="2915" spans="1:1" x14ac:dyDescent="0.25">
      <c r="A2915" s="183"/>
    </row>
    <row r="2916" spans="1:1" x14ac:dyDescent="0.25">
      <c r="A2916" s="183"/>
    </row>
    <row r="2917" spans="1:1" x14ac:dyDescent="0.25">
      <c r="A2917" s="183"/>
    </row>
    <row r="2918" spans="1:1" x14ac:dyDescent="0.25">
      <c r="A2918" s="183"/>
    </row>
    <row r="2919" spans="1:1" x14ac:dyDescent="0.25">
      <c r="A2919" s="183"/>
    </row>
    <row r="2920" spans="1:1" x14ac:dyDescent="0.25">
      <c r="A2920" s="183"/>
    </row>
    <row r="2921" spans="1:1" x14ac:dyDescent="0.25">
      <c r="A2921" s="183"/>
    </row>
    <row r="2922" spans="1:1" x14ac:dyDescent="0.25">
      <c r="A2922" s="183"/>
    </row>
    <row r="2923" spans="1:1" x14ac:dyDescent="0.25">
      <c r="A2923" s="183"/>
    </row>
    <row r="2924" spans="1:1" x14ac:dyDescent="0.25">
      <c r="A2924" s="183"/>
    </row>
    <row r="2925" spans="1:1" x14ac:dyDescent="0.25">
      <c r="A2925" s="183"/>
    </row>
    <row r="2926" spans="1:1" x14ac:dyDescent="0.25">
      <c r="A2926" s="183"/>
    </row>
    <row r="2927" spans="1:1" x14ac:dyDescent="0.25">
      <c r="A2927" s="183"/>
    </row>
    <row r="2928" spans="1:1" x14ac:dyDescent="0.25">
      <c r="A2928" s="183"/>
    </row>
    <row r="2929" spans="1:1" x14ac:dyDescent="0.25">
      <c r="A2929" s="183"/>
    </row>
    <row r="2930" spans="1:1" x14ac:dyDescent="0.25">
      <c r="A2930" s="183"/>
    </row>
    <row r="2931" spans="1:1" x14ac:dyDescent="0.25">
      <c r="A2931" s="183"/>
    </row>
    <row r="2932" spans="1:1" x14ac:dyDescent="0.25">
      <c r="A2932" s="183"/>
    </row>
    <row r="2933" spans="1:1" x14ac:dyDescent="0.25">
      <c r="A2933" s="183"/>
    </row>
    <row r="2934" spans="1:1" x14ac:dyDescent="0.25">
      <c r="A2934" s="183"/>
    </row>
    <row r="2935" spans="1:1" x14ac:dyDescent="0.25">
      <c r="A2935" s="183"/>
    </row>
    <row r="2936" spans="1:1" x14ac:dyDescent="0.25">
      <c r="A2936" s="183"/>
    </row>
    <row r="2937" spans="1:1" x14ac:dyDescent="0.25">
      <c r="A2937" s="183"/>
    </row>
    <row r="2938" spans="1:1" x14ac:dyDescent="0.25">
      <c r="A2938" s="183"/>
    </row>
    <row r="2939" spans="1:1" x14ac:dyDescent="0.25">
      <c r="A2939" s="183"/>
    </row>
    <row r="2940" spans="1:1" x14ac:dyDescent="0.25">
      <c r="A2940" s="183"/>
    </row>
    <row r="2941" spans="1:1" x14ac:dyDescent="0.25">
      <c r="A2941" s="183"/>
    </row>
    <row r="2942" spans="1:1" x14ac:dyDescent="0.25">
      <c r="A2942" s="183"/>
    </row>
    <row r="2943" spans="1:1" x14ac:dyDescent="0.25">
      <c r="A2943" s="183"/>
    </row>
    <row r="2944" spans="1:1" x14ac:dyDescent="0.25">
      <c r="A2944" s="183"/>
    </row>
    <row r="2945" spans="1:1" x14ac:dyDescent="0.25">
      <c r="A2945" s="183"/>
    </row>
    <row r="2946" spans="1:1" x14ac:dyDescent="0.25">
      <c r="A2946" s="183"/>
    </row>
    <row r="2947" spans="1:1" x14ac:dyDescent="0.25">
      <c r="A2947" s="183"/>
    </row>
    <row r="2948" spans="1:1" x14ac:dyDescent="0.25">
      <c r="A2948" s="183"/>
    </row>
    <row r="2949" spans="1:1" x14ac:dyDescent="0.25">
      <c r="A2949" s="183"/>
    </row>
    <row r="2950" spans="1:1" x14ac:dyDescent="0.25">
      <c r="A2950" s="183"/>
    </row>
    <row r="2951" spans="1:1" x14ac:dyDescent="0.25">
      <c r="A2951" s="183"/>
    </row>
    <row r="2952" spans="1:1" x14ac:dyDescent="0.25">
      <c r="A2952" s="183"/>
    </row>
    <row r="2953" spans="1:1" x14ac:dyDescent="0.25">
      <c r="A2953" s="183"/>
    </row>
    <row r="2954" spans="1:1" x14ac:dyDescent="0.25">
      <c r="A2954" s="183"/>
    </row>
    <row r="2955" spans="1:1" x14ac:dyDescent="0.25">
      <c r="A2955" s="183"/>
    </row>
    <row r="2956" spans="1:1" x14ac:dyDescent="0.25">
      <c r="A2956" s="183"/>
    </row>
    <row r="2957" spans="1:1" x14ac:dyDescent="0.25">
      <c r="A2957" s="183"/>
    </row>
    <row r="2958" spans="1:1" x14ac:dyDescent="0.25">
      <c r="A2958" s="183"/>
    </row>
    <row r="2959" spans="1:1" x14ac:dyDescent="0.25">
      <c r="A2959" s="183"/>
    </row>
    <row r="2960" spans="1:1" x14ac:dyDescent="0.25">
      <c r="A2960" s="183"/>
    </row>
    <row r="2961" spans="1:1" x14ac:dyDescent="0.25">
      <c r="A2961" s="183"/>
    </row>
    <row r="2962" spans="1:1" x14ac:dyDescent="0.25">
      <c r="A2962" s="183"/>
    </row>
    <row r="2963" spans="1:1" x14ac:dyDescent="0.25">
      <c r="A2963" s="183"/>
    </row>
    <row r="2964" spans="1:1" x14ac:dyDescent="0.25">
      <c r="A2964" s="183"/>
    </row>
    <row r="2965" spans="1:1" x14ac:dyDescent="0.25">
      <c r="A2965" s="183"/>
    </row>
    <row r="2966" spans="1:1" x14ac:dyDescent="0.25">
      <c r="A2966" s="183"/>
    </row>
    <row r="2967" spans="1:1" x14ac:dyDescent="0.25">
      <c r="A2967" s="183"/>
    </row>
    <row r="2968" spans="1:1" x14ac:dyDescent="0.25">
      <c r="A2968" s="183"/>
    </row>
    <row r="2969" spans="1:1" x14ac:dyDescent="0.25">
      <c r="A2969" s="183"/>
    </row>
    <row r="2970" spans="1:1" x14ac:dyDescent="0.25">
      <c r="A2970" s="183"/>
    </row>
    <row r="2971" spans="1:1" x14ac:dyDescent="0.25">
      <c r="A2971" s="183"/>
    </row>
    <row r="2972" spans="1:1" x14ac:dyDescent="0.25">
      <c r="A2972" s="183"/>
    </row>
    <row r="2973" spans="1:1" x14ac:dyDescent="0.25">
      <c r="A2973" s="183"/>
    </row>
    <row r="2974" spans="1:1" x14ac:dyDescent="0.25">
      <c r="A2974" s="183"/>
    </row>
    <row r="2975" spans="1:1" x14ac:dyDescent="0.25">
      <c r="A2975" s="183"/>
    </row>
    <row r="2976" spans="1:1" x14ac:dyDescent="0.25">
      <c r="A2976" s="183"/>
    </row>
    <row r="2977" spans="1:1" x14ac:dyDescent="0.25">
      <c r="A2977" s="183"/>
    </row>
    <row r="2978" spans="1:1" x14ac:dyDescent="0.25">
      <c r="A2978" s="183"/>
    </row>
    <row r="2979" spans="1:1" x14ac:dyDescent="0.25">
      <c r="A2979" s="183"/>
    </row>
    <row r="2980" spans="1:1" x14ac:dyDescent="0.25">
      <c r="A2980" s="183"/>
    </row>
    <row r="2981" spans="1:1" x14ac:dyDescent="0.25">
      <c r="A2981" s="183"/>
    </row>
    <row r="2982" spans="1:1" x14ac:dyDescent="0.25">
      <c r="A2982" s="183"/>
    </row>
    <row r="2983" spans="1:1" x14ac:dyDescent="0.25">
      <c r="A2983" s="183"/>
    </row>
    <row r="2984" spans="1:1" x14ac:dyDescent="0.25">
      <c r="A2984" s="183"/>
    </row>
    <row r="2985" spans="1:1" x14ac:dyDescent="0.25">
      <c r="A2985" s="183"/>
    </row>
    <row r="2986" spans="1:1" x14ac:dyDescent="0.25">
      <c r="A2986" s="183"/>
    </row>
    <row r="2987" spans="1:1" x14ac:dyDescent="0.25">
      <c r="A2987" s="183"/>
    </row>
    <row r="2988" spans="1:1" x14ac:dyDescent="0.25">
      <c r="A2988" s="183"/>
    </row>
    <row r="2989" spans="1:1" x14ac:dyDescent="0.25">
      <c r="A2989" s="183"/>
    </row>
    <row r="2990" spans="1:1" x14ac:dyDescent="0.25">
      <c r="A2990" s="183"/>
    </row>
    <row r="2991" spans="1:1" x14ac:dyDescent="0.25">
      <c r="A2991" s="183"/>
    </row>
    <row r="2992" spans="1:1" x14ac:dyDescent="0.25">
      <c r="A2992" s="183"/>
    </row>
    <row r="2993" spans="1:1" x14ac:dyDescent="0.25">
      <c r="A2993" s="183"/>
    </row>
    <row r="2994" spans="1:1" x14ac:dyDescent="0.25">
      <c r="A2994" s="183"/>
    </row>
    <row r="2995" spans="1:1" x14ac:dyDescent="0.25">
      <c r="A2995" s="183"/>
    </row>
    <row r="2996" spans="1:1" x14ac:dyDescent="0.25">
      <c r="A2996" s="183"/>
    </row>
    <row r="2997" spans="1:1" x14ac:dyDescent="0.25">
      <c r="A2997" s="183"/>
    </row>
    <row r="2998" spans="1:1" x14ac:dyDescent="0.25">
      <c r="A2998" s="183"/>
    </row>
    <row r="2999" spans="1:1" x14ac:dyDescent="0.25">
      <c r="A2999" s="183"/>
    </row>
    <row r="3000" spans="1:1" x14ac:dyDescent="0.25">
      <c r="A3000" s="183"/>
    </row>
    <row r="3001" spans="1:1" x14ac:dyDescent="0.25">
      <c r="A3001" s="183"/>
    </row>
    <row r="3002" spans="1:1" x14ac:dyDescent="0.25">
      <c r="A3002" s="183"/>
    </row>
    <row r="3003" spans="1:1" x14ac:dyDescent="0.25">
      <c r="A3003" s="183"/>
    </row>
    <row r="3004" spans="1:1" x14ac:dyDescent="0.25">
      <c r="A3004" s="183"/>
    </row>
    <row r="3005" spans="1:1" x14ac:dyDescent="0.25">
      <c r="A3005" s="183"/>
    </row>
    <row r="3006" spans="1:1" x14ac:dyDescent="0.25">
      <c r="A3006" s="183"/>
    </row>
    <row r="3007" spans="1:1" x14ac:dyDescent="0.25">
      <c r="A3007" s="183"/>
    </row>
    <row r="3008" spans="1:1" x14ac:dyDescent="0.25">
      <c r="A3008" s="183"/>
    </row>
    <row r="3009" spans="1:1" x14ac:dyDescent="0.25">
      <c r="A3009" s="183"/>
    </row>
    <row r="3010" spans="1:1" x14ac:dyDescent="0.25">
      <c r="A3010" s="183"/>
    </row>
    <row r="3011" spans="1:1" x14ac:dyDescent="0.25">
      <c r="A3011" s="183"/>
    </row>
    <row r="3012" spans="1:1" x14ac:dyDescent="0.25">
      <c r="A3012" s="183"/>
    </row>
    <row r="3013" spans="1:1" x14ac:dyDescent="0.25">
      <c r="A3013" s="183"/>
    </row>
    <row r="3014" spans="1:1" x14ac:dyDescent="0.25">
      <c r="A3014" s="183"/>
    </row>
    <row r="3015" spans="1:1" x14ac:dyDescent="0.25">
      <c r="A3015" s="183"/>
    </row>
    <row r="3016" spans="1:1" x14ac:dyDescent="0.25">
      <c r="A3016" s="183"/>
    </row>
    <row r="3017" spans="1:1" x14ac:dyDescent="0.25">
      <c r="A3017" s="183"/>
    </row>
    <row r="3018" spans="1:1" x14ac:dyDescent="0.25">
      <c r="A3018" s="183"/>
    </row>
    <row r="3019" spans="1:1" x14ac:dyDescent="0.25">
      <c r="A3019" s="183"/>
    </row>
    <row r="3020" spans="1:1" x14ac:dyDescent="0.25">
      <c r="A3020" s="183"/>
    </row>
    <row r="3021" spans="1:1" x14ac:dyDescent="0.25">
      <c r="A3021" s="183"/>
    </row>
    <row r="3022" spans="1:1" x14ac:dyDescent="0.25">
      <c r="A3022" s="183"/>
    </row>
    <row r="3023" spans="1:1" x14ac:dyDescent="0.25">
      <c r="A3023" s="183"/>
    </row>
    <row r="3024" spans="1:1" x14ac:dyDescent="0.25">
      <c r="A3024" s="183"/>
    </row>
    <row r="3025" spans="1:1" x14ac:dyDescent="0.25">
      <c r="A3025" s="183"/>
    </row>
    <row r="3026" spans="1:1" x14ac:dyDescent="0.25">
      <c r="A3026" s="183"/>
    </row>
    <row r="3027" spans="1:1" x14ac:dyDescent="0.25">
      <c r="A3027" s="183"/>
    </row>
    <row r="3028" spans="1:1" x14ac:dyDescent="0.25">
      <c r="A3028" s="183"/>
    </row>
    <row r="3029" spans="1:1" x14ac:dyDescent="0.25">
      <c r="A3029" s="183"/>
    </row>
    <row r="3030" spans="1:1" x14ac:dyDescent="0.25">
      <c r="A3030" s="183"/>
    </row>
    <row r="3031" spans="1:1" x14ac:dyDescent="0.25">
      <c r="A3031" s="183"/>
    </row>
    <row r="3032" spans="1:1" x14ac:dyDescent="0.25">
      <c r="A3032" s="183"/>
    </row>
    <row r="3033" spans="1:1" x14ac:dyDescent="0.25">
      <c r="A3033" s="183"/>
    </row>
    <row r="3034" spans="1:1" x14ac:dyDescent="0.25">
      <c r="A3034" s="183"/>
    </row>
    <row r="3035" spans="1:1" x14ac:dyDescent="0.25">
      <c r="A3035" s="183"/>
    </row>
    <row r="3036" spans="1:1" x14ac:dyDescent="0.25">
      <c r="A3036" s="183"/>
    </row>
    <row r="3037" spans="1:1" x14ac:dyDescent="0.25">
      <c r="A3037" s="183"/>
    </row>
    <row r="3038" spans="1:1" x14ac:dyDescent="0.25">
      <c r="A3038" s="183"/>
    </row>
    <row r="3039" spans="1:1" x14ac:dyDescent="0.25">
      <c r="A3039" s="183"/>
    </row>
    <row r="3040" spans="1:1" x14ac:dyDescent="0.25">
      <c r="A3040" s="183"/>
    </row>
    <row r="3041" spans="1:1" x14ac:dyDescent="0.25">
      <c r="A3041" s="183"/>
    </row>
    <row r="3042" spans="1:1" x14ac:dyDescent="0.25">
      <c r="A3042" s="183"/>
    </row>
    <row r="3043" spans="1:1" x14ac:dyDescent="0.25">
      <c r="A3043" s="183"/>
    </row>
    <row r="3044" spans="1:1" x14ac:dyDescent="0.25">
      <c r="A3044" s="183"/>
    </row>
    <row r="3045" spans="1:1" x14ac:dyDescent="0.25">
      <c r="A3045" s="183"/>
    </row>
    <row r="3046" spans="1:1" x14ac:dyDescent="0.25">
      <c r="A3046" s="183"/>
    </row>
    <row r="3047" spans="1:1" x14ac:dyDescent="0.25">
      <c r="A3047" s="183"/>
    </row>
    <row r="3048" spans="1:1" x14ac:dyDescent="0.25">
      <c r="A3048" s="183"/>
    </row>
    <row r="3049" spans="1:1" x14ac:dyDescent="0.25">
      <c r="A3049" s="183"/>
    </row>
    <row r="3050" spans="1:1" x14ac:dyDescent="0.25">
      <c r="A3050" s="183"/>
    </row>
    <row r="3051" spans="1:1" x14ac:dyDescent="0.25">
      <c r="A3051" s="183"/>
    </row>
    <row r="3052" spans="1:1" x14ac:dyDescent="0.25">
      <c r="A3052" s="183"/>
    </row>
    <row r="3053" spans="1:1" x14ac:dyDescent="0.25">
      <c r="A3053" s="183"/>
    </row>
    <row r="3054" spans="1:1" x14ac:dyDescent="0.25">
      <c r="A3054" s="183"/>
    </row>
    <row r="3055" spans="1:1" x14ac:dyDescent="0.25">
      <c r="A3055" s="183"/>
    </row>
    <row r="3056" spans="1:1" x14ac:dyDescent="0.25">
      <c r="A3056" s="183"/>
    </row>
    <row r="3057" spans="1:1" x14ac:dyDescent="0.25">
      <c r="A3057" s="183"/>
    </row>
    <row r="3058" spans="1:1" x14ac:dyDescent="0.25">
      <c r="A3058" s="183"/>
    </row>
    <row r="3059" spans="1:1" x14ac:dyDescent="0.25">
      <c r="A3059" s="183"/>
    </row>
    <row r="3060" spans="1:1" x14ac:dyDescent="0.25">
      <c r="A3060" s="183"/>
    </row>
    <row r="3061" spans="1:1" x14ac:dyDescent="0.25">
      <c r="A3061" s="183"/>
    </row>
    <row r="3062" spans="1:1" x14ac:dyDescent="0.25">
      <c r="A3062" s="183"/>
    </row>
    <row r="3063" spans="1:1" x14ac:dyDescent="0.25">
      <c r="A3063" s="183"/>
    </row>
    <row r="3064" spans="1:1" x14ac:dyDescent="0.25">
      <c r="A3064" s="183"/>
    </row>
    <row r="3065" spans="1:1" x14ac:dyDescent="0.25">
      <c r="A3065" s="183"/>
    </row>
    <row r="3066" spans="1:1" x14ac:dyDescent="0.25">
      <c r="A3066" s="183"/>
    </row>
    <row r="3067" spans="1:1" x14ac:dyDescent="0.25">
      <c r="A3067" s="183"/>
    </row>
    <row r="3068" spans="1:1" x14ac:dyDescent="0.25">
      <c r="A3068" s="183"/>
    </row>
    <row r="3069" spans="1:1" x14ac:dyDescent="0.25">
      <c r="A3069" s="183"/>
    </row>
    <row r="3070" spans="1:1" x14ac:dyDescent="0.25">
      <c r="A3070" s="183"/>
    </row>
    <row r="3071" spans="1:1" x14ac:dyDescent="0.25">
      <c r="A3071" s="183"/>
    </row>
    <row r="3072" spans="1:1" x14ac:dyDescent="0.25">
      <c r="A3072" s="183"/>
    </row>
    <row r="3073" spans="1:1" x14ac:dyDescent="0.25">
      <c r="A3073" s="183"/>
    </row>
    <row r="3074" spans="1:1" x14ac:dyDescent="0.25">
      <c r="A3074" s="183"/>
    </row>
    <row r="3075" spans="1:1" x14ac:dyDescent="0.25">
      <c r="A3075" s="183"/>
    </row>
    <row r="3076" spans="1:1" x14ac:dyDescent="0.25">
      <c r="A3076" s="183"/>
    </row>
    <row r="3077" spans="1:1" x14ac:dyDescent="0.25">
      <c r="A3077" s="183"/>
    </row>
    <row r="3078" spans="1:1" x14ac:dyDescent="0.25">
      <c r="A3078" s="183"/>
    </row>
    <row r="3079" spans="1:1" x14ac:dyDescent="0.25">
      <c r="A3079" s="183"/>
    </row>
    <row r="3080" spans="1:1" x14ac:dyDescent="0.25">
      <c r="A3080" s="183"/>
    </row>
    <row r="3081" spans="1:1" x14ac:dyDescent="0.25">
      <c r="A3081" s="183"/>
    </row>
    <row r="3082" spans="1:1" x14ac:dyDescent="0.25">
      <c r="A3082" s="183"/>
    </row>
    <row r="3083" spans="1:1" x14ac:dyDescent="0.25">
      <c r="A3083" s="183"/>
    </row>
    <row r="3084" spans="1:1" x14ac:dyDescent="0.25">
      <c r="A3084" s="183"/>
    </row>
    <row r="3085" spans="1:1" x14ac:dyDescent="0.25">
      <c r="A3085" s="183"/>
    </row>
    <row r="3086" spans="1:1" x14ac:dyDescent="0.25">
      <c r="A3086" s="183"/>
    </row>
    <row r="3087" spans="1:1" x14ac:dyDescent="0.25">
      <c r="A3087" s="183"/>
    </row>
    <row r="3088" spans="1:1" x14ac:dyDescent="0.25">
      <c r="A3088" s="183"/>
    </row>
    <row r="3089" spans="1:1" x14ac:dyDescent="0.25">
      <c r="A3089" s="183"/>
    </row>
    <row r="3090" spans="1:1" x14ac:dyDescent="0.25">
      <c r="A3090" s="183"/>
    </row>
    <row r="3091" spans="1:1" x14ac:dyDescent="0.25">
      <c r="A3091" s="183"/>
    </row>
    <row r="3092" spans="1:1" x14ac:dyDescent="0.25">
      <c r="A3092" s="183"/>
    </row>
    <row r="3093" spans="1:1" x14ac:dyDescent="0.25">
      <c r="A3093" s="183"/>
    </row>
    <row r="3094" spans="1:1" x14ac:dyDescent="0.25">
      <c r="A3094" s="183"/>
    </row>
    <row r="3095" spans="1:1" x14ac:dyDescent="0.25">
      <c r="A3095" s="183"/>
    </row>
    <row r="3096" spans="1:1" x14ac:dyDescent="0.25">
      <c r="A3096" s="183"/>
    </row>
    <row r="3097" spans="1:1" x14ac:dyDescent="0.25">
      <c r="A3097" s="183"/>
    </row>
    <row r="3098" spans="1:1" x14ac:dyDescent="0.25">
      <c r="A3098" s="183"/>
    </row>
    <row r="3099" spans="1:1" x14ac:dyDescent="0.25">
      <c r="A3099" s="183"/>
    </row>
    <row r="3100" spans="1:1" x14ac:dyDescent="0.25">
      <c r="A3100" s="183"/>
    </row>
    <row r="3101" spans="1:1" x14ac:dyDescent="0.25">
      <c r="A3101" s="183"/>
    </row>
    <row r="3102" spans="1:1" x14ac:dyDescent="0.25">
      <c r="A3102" s="183"/>
    </row>
    <row r="3103" spans="1:1" x14ac:dyDescent="0.25">
      <c r="A3103" s="183"/>
    </row>
    <row r="3104" spans="1:1" x14ac:dyDescent="0.25">
      <c r="A3104" s="183"/>
    </row>
    <row r="3105" spans="1:1" x14ac:dyDescent="0.25">
      <c r="A3105" s="183"/>
    </row>
    <row r="3106" spans="1:1" x14ac:dyDescent="0.25">
      <c r="A3106" s="183"/>
    </row>
    <row r="3107" spans="1:1" x14ac:dyDescent="0.25">
      <c r="A3107" s="183"/>
    </row>
    <row r="3108" spans="1:1" x14ac:dyDescent="0.25">
      <c r="A3108" s="183"/>
    </row>
    <row r="3109" spans="1:1" x14ac:dyDescent="0.25">
      <c r="A3109" s="183"/>
    </row>
    <row r="3110" spans="1:1" x14ac:dyDescent="0.25">
      <c r="A3110" s="183"/>
    </row>
    <row r="3111" spans="1:1" x14ac:dyDescent="0.25">
      <c r="A3111" s="183"/>
    </row>
    <row r="3112" spans="1:1" x14ac:dyDescent="0.25">
      <c r="A3112" s="183"/>
    </row>
    <row r="3113" spans="1:1" x14ac:dyDescent="0.25">
      <c r="A3113" s="183"/>
    </row>
    <row r="3114" spans="1:1" x14ac:dyDescent="0.25">
      <c r="A3114" s="183"/>
    </row>
    <row r="3115" spans="1:1" x14ac:dyDescent="0.25">
      <c r="A3115" s="183"/>
    </row>
    <row r="3116" spans="1:1" x14ac:dyDescent="0.25">
      <c r="A3116" s="183"/>
    </row>
    <row r="3117" spans="1:1" x14ac:dyDescent="0.25">
      <c r="A3117" s="183"/>
    </row>
    <row r="3118" spans="1:1" x14ac:dyDescent="0.25">
      <c r="A3118" s="183"/>
    </row>
    <row r="3119" spans="1:1" x14ac:dyDescent="0.25">
      <c r="A3119" s="183"/>
    </row>
    <row r="3120" spans="1:1" x14ac:dyDescent="0.25">
      <c r="A3120" s="183"/>
    </row>
    <row r="3121" spans="1:1" x14ac:dyDescent="0.25">
      <c r="A3121" s="183"/>
    </row>
    <row r="3122" spans="1:1" x14ac:dyDescent="0.25">
      <c r="A3122" s="183"/>
    </row>
    <row r="3123" spans="1:1" x14ac:dyDescent="0.25">
      <c r="A3123" s="183"/>
    </row>
    <row r="3124" spans="1:1" x14ac:dyDescent="0.25">
      <c r="A3124" s="183"/>
    </row>
    <row r="3125" spans="1:1" x14ac:dyDescent="0.25">
      <c r="A3125" s="183"/>
    </row>
    <row r="3126" spans="1:1" x14ac:dyDescent="0.25">
      <c r="A3126" s="183"/>
    </row>
    <row r="3127" spans="1:1" x14ac:dyDescent="0.25">
      <c r="A3127" s="183"/>
    </row>
    <row r="3128" spans="1:1" x14ac:dyDescent="0.25">
      <c r="A3128" s="183"/>
    </row>
    <row r="3129" spans="1:1" x14ac:dyDescent="0.25">
      <c r="A3129" s="183"/>
    </row>
    <row r="3130" spans="1:1" x14ac:dyDescent="0.25">
      <c r="A3130" s="183"/>
    </row>
    <row r="3131" spans="1:1" x14ac:dyDescent="0.25">
      <c r="A3131" s="183"/>
    </row>
    <row r="3132" spans="1:1" x14ac:dyDescent="0.25">
      <c r="A3132" s="183"/>
    </row>
    <row r="3133" spans="1:1" x14ac:dyDescent="0.25">
      <c r="A3133" s="183"/>
    </row>
    <row r="3134" spans="1:1" x14ac:dyDescent="0.25">
      <c r="A3134" s="183"/>
    </row>
    <row r="3135" spans="1:1" x14ac:dyDescent="0.25">
      <c r="A3135" s="183"/>
    </row>
    <row r="3136" spans="1:1" x14ac:dyDescent="0.25">
      <c r="A3136" s="183"/>
    </row>
    <row r="3137" spans="1:1" x14ac:dyDescent="0.25">
      <c r="A3137" s="183"/>
    </row>
    <row r="3138" spans="1:1" x14ac:dyDescent="0.25">
      <c r="A3138" s="183"/>
    </row>
    <row r="3139" spans="1:1" x14ac:dyDescent="0.25">
      <c r="A3139" s="183"/>
    </row>
    <row r="3140" spans="1:1" x14ac:dyDescent="0.25">
      <c r="A3140" s="183"/>
    </row>
    <row r="3141" spans="1:1" x14ac:dyDescent="0.25">
      <c r="A3141" s="183"/>
    </row>
    <row r="3142" spans="1:1" x14ac:dyDescent="0.25">
      <c r="A3142" s="183"/>
    </row>
    <row r="3143" spans="1:1" x14ac:dyDescent="0.25">
      <c r="A3143" s="183"/>
    </row>
    <row r="3144" spans="1:1" x14ac:dyDescent="0.25">
      <c r="A3144" s="183"/>
    </row>
    <row r="3145" spans="1:1" x14ac:dyDescent="0.25">
      <c r="A3145" s="183"/>
    </row>
    <row r="3146" spans="1:1" x14ac:dyDescent="0.25">
      <c r="A3146" s="183"/>
    </row>
    <row r="3147" spans="1:1" x14ac:dyDescent="0.25">
      <c r="A3147" s="183"/>
    </row>
    <row r="3148" spans="1:1" x14ac:dyDescent="0.25">
      <c r="A3148" s="183"/>
    </row>
    <row r="3149" spans="1:1" x14ac:dyDescent="0.25">
      <c r="A3149" s="183"/>
    </row>
    <row r="3150" spans="1:1" x14ac:dyDescent="0.25">
      <c r="A3150" s="183"/>
    </row>
    <row r="3151" spans="1:1" x14ac:dyDescent="0.25">
      <c r="A3151" s="183"/>
    </row>
    <row r="3152" spans="1:1" x14ac:dyDescent="0.25">
      <c r="A3152" s="183"/>
    </row>
    <row r="3153" spans="1:1" x14ac:dyDescent="0.25">
      <c r="A3153" s="183"/>
    </row>
    <row r="3154" spans="1:1" x14ac:dyDescent="0.25">
      <c r="A3154" s="183"/>
    </row>
    <row r="3155" spans="1:1" x14ac:dyDescent="0.25">
      <c r="A3155" s="183"/>
    </row>
    <row r="3156" spans="1:1" x14ac:dyDescent="0.25">
      <c r="A3156" s="183"/>
    </row>
    <row r="3157" spans="1:1" x14ac:dyDescent="0.25">
      <c r="A3157" s="183"/>
    </row>
    <row r="3158" spans="1:1" x14ac:dyDescent="0.25">
      <c r="A3158" s="183"/>
    </row>
    <row r="3159" spans="1:1" x14ac:dyDescent="0.25">
      <c r="A3159" s="183"/>
    </row>
    <row r="3160" spans="1:1" x14ac:dyDescent="0.25">
      <c r="A3160" s="183"/>
    </row>
    <row r="3161" spans="1:1" x14ac:dyDescent="0.25">
      <c r="A3161" s="183"/>
    </row>
    <row r="3162" spans="1:1" x14ac:dyDescent="0.25">
      <c r="A3162" s="183"/>
    </row>
    <row r="3163" spans="1:1" x14ac:dyDescent="0.25">
      <c r="A3163" s="183"/>
    </row>
    <row r="3164" spans="1:1" x14ac:dyDescent="0.25">
      <c r="A3164" s="183"/>
    </row>
    <row r="3165" spans="1:1" x14ac:dyDescent="0.25">
      <c r="A3165" s="183"/>
    </row>
    <row r="3166" spans="1:1" x14ac:dyDescent="0.25">
      <c r="A3166" s="183"/>
    </row>
    <row r="3167" spans="1:1" x14ac:dyDescent="0.25">
      <c r="A3167" s="183"/>
    </row>
    <row r="3168" spans="1:1" x14ac:dyDescent="0.25">
      <c r="A3168" s="183"/>
    </row>
    <row r="3169" spans="1:1" x14ac:dyDescent="0.25">
      <c r="A3169" s="183"/>
    </row>
    <row r="3170" spans="1:1" x14ac:dyDescent="0.25">
      <c r="A3170" s="183"/>
    </row>
    <row r="3171" spans="1:1" x14ac:dyDescent="0.25">
      <c r="A3171" s="183"/>
    </row>
    <row r="3172" spans="1:1" x14ac:dyDescent="0.25">
      <c r="A3172" s="183"/>
    </row>
    <row r="3173" spans="1:1" x14ac:dyDescent="0.25">
      <c r="A3173" s="183"/>
    </row>
    <row r="3174" spans="1:1" x14ac:dyDescent="0.25">
      <c r="A3174" s="183"/>
    </row>
    <row r="3175" spans="1:1" x14ac:dyDescent="0.25">
      <c r="A3175" s="183"/>
    </row>
    <row r="3176" spans="1:1" x14ac:dyDescent="0.25">
      <c r="A3176" s="183"/>
    </row>
    <row r="3177" spans="1:1" x14ac:dyDescent="0.25">
      <c r="A3177" s="183"/>
    </row>
    <row r="3178" spans="1:1" x14ac:dyDescent="0.25">
      <c r="A3178" s="183"/>
    </row>
    <row r="3179" spans="1:1" x14ac:dyDescent="0.25">
      <c r="A3179" s="183"/>
    </row>
    <row r="3180" spans="1:1" x14ac:dyDescent="0.25">
      <c r="A3180" s="183"/>
    </row>
    <row r="3181" spans="1:1" x14ac:dyDescent="0.25">
      <c r="A3181" s="183"/>
    </row>
    <row r="3182" spans="1:1" x14ac:dyDescent="0.25">
      <c r="A3182" s="183"/>
    </row>
    <row r="3183" spans="1:1" x14ac:dyDescent="0.25">
      <c r="A3183" s="183"/>
    </row>
    <row r="3184" spans="1:1" x14ac:dyDescent="0.25">
      <c r="A3184" s="183"/>
    </row>
    <row r="3185" spans="1:1" x14ac:dyDescent="0.25">
      <c r="A3185" s="183"/>
    </row>
    <row r="3186" spans="1:1" x14ac:dyDescent="0.25">
      <c r="A3186" s="183"/>
    </row>
    <row r="3187" spans="1:1" x14ac:dyDescent="0.25">
      <c r="A3187" s="183"/>
    </row>
    <row r="3188" spans="1:1" x14ac:dyDescent="0.25">
      <c r="A3188" s="183"/>
    </row>
    <row r="3189" spans="1:1" x14ac:dyDescent="0.25">
      <c r="A3189" s="183"/>
    </row>
    <row r="3190" spans="1:1" x14ac:dyDescent="0.25">
      <c r="A3190" s="183"/>
    </row>
    <row r="3191" spans="1:1" x14ac:dyDescent="0.25">
      <c r="A3191" s="183"/>
    </row>
    <row r="3192" spans="1:1" x14ac:dyDescent="0.25">
      <c r="A3192" s="183"/>
    </row>
    <row r="3193" spans="1:1" x14ac:dyDescent="0.25">
      <c r="A3193" s="183"/>
    </row>
    <row r="3194" spans="1:1" x14ac:dyDescent="0.25">
      <c r="A3194" s="183"/>
    </row>
    <row r="3195" spans="1:1" x14ac:dyDescent="0.25">
      <c r="A3195" s="183"/>
    </row>
    <row r="3196" spans="1:1" x14ac:dyDescent="0.25">
      <c r="A3196" s="183"/>
    </row>
    <row r="3197" spans="1:1" x14ac:dyDescent="0.25">
      <c r="A3197" s="183"/>
    </row>
    <row r="3198" spans="1:1" x14ac:dyDescent="0.25">
      <c r="A3198" s="183"/>
    </row>
    <row r="3199" spans="1:1" x14ac:dyDescent="0.25">
      <c r="A3199" s="183"/>
    </row>
    <row r="3200" spans="1:1" x14ac:dyDescent="0.25">
      <c r="A3200" s="183"/>
    </row>
    <row r="3201" spans="1:1" x14ac:dyDescent="0.25">
      <c r="A3201" s="183"/>
    </row>
    <row r="3202" spans="1:1" x14ac:dyDescent="0.25">
      <c r="A3202" s="183"/>
    </row>
    <row r="3203" spans="1:1" x14ac:dyDescent="0.25">
      <c r="A3203" s="183"/>
    </row>
    <row r="3204" spans="1:1" x14ac:dyDescent="0.25">
      <c r="A3204" s="183"/>
    </row>
    <row r="3205" spans="1:1" x14ac:dyDescent="0.25">
      <c r="A3205" s="183"/>
    </row>
    <row r="3206" spans="1:1" x14ac:dyDescent="0.25">
      <c r="A3206" s="183"/>
    </row>
    <row r="3207" spans="1:1" x14ac:dyDescent="0.25">
      <c r="A3207" s="183"/>
    </row>
    <row r="3208" spans="1:1" x14ac:dyDescent="0.25">
      <c r="A3208" s="183"/>
    </row>
    <row r="3209" spans="1:1" x14ac:dyDescent="0.25">
      <c r="A3209" s="183"/>
    </row>
    <row r="3210" spans="1:1" x14ac:dyDescent="0.25">
      <c r="A3210" s="183"/>
    </row>
    <row r="3211" spans="1:1" x14ac:dyDescent="0.25">
      <c r="A3211" s="183"/>
    </row>
    <row r="3212" spans="1:1" x14ac:dyDescent="0.25">
      <c r="A3212" s="183"/>
    </row>
    <row r="3213" spans="1:1" x14ac:dyDescent="0.25">
      <c r="A3213" s="183"/>
    </row>
    <row r="3214" spans="1:1" x14ac:dyDescent="0.25">
      <c r="A3214" s="183"/>
    </row>
    <row r="3215" spans="1:1" x14ac:dyDescent="0.25">
      <c r="A3215" s="183"/>
    </row>
    <row r="3216" spans="1:1" x14ac:dyDescent="0.25">
      <c r="A3216" s="183"/>
    </row>
    <row r="3217" spans="1:1" x14ac:dyDescent="0.25">
      <c r="A3217" s="183"/>
    </row>
    <row r="3218" spans="1:1" x14ac:dyDescent="0.25">
      <c r="A3218" s="183"/>
    </row>
    <row r="3219" spans="1:1" x14ac:dyDescent="0.25">
      <c r="A3219" s="183"/>
    </row>
    <row r="3220" spans="1:1" x14ac:dyDescent="0.25">
      <c r="A3220" s="183"/>
    </row>
    <row r="3221" spans="1:1" x14ac:dyDescent="0.25">
      <c r="A3221" s="183"/>
    </row>
    <row r="3222" spans="1:1" x14ac:dyDescent="0.25">
      <c r="A3222" s="183"/>
    </row>
    <row r="3223" spans="1:1" x14ac:dyDescent="0.25">
      <c r="A3223" s="183"/>
    </row>
    <row r="3224" spans="1:1" x14ac:dyDescent="0.25">
      <c r="A3224" s="183"/>
    </row>
    <row r="3225" spans="1:1" x14ac:dyDescent="0.25">
      <c r="A3225" s="183"/>
    </row>
    <row r="3226" spans="1:1" x14ac:dyDescent="0.25">
      <c r="A3226" s="183"/>
    </row>
    <row r="3227" spans="1:1" x14ac:dyDescent="0.25">
      <c r="A3227" s="183"/>
    </row>
    <row r="3228" spans="1:1" x14ac:dyDescent="0.25">
      <c r="A3228" s="183"/>
    </row>
    <row r="3229" spans="1:1" x14ac:dyDescent="0.25">
      <c r="A3229" s="183"/>
    </row>
    <row r="3230" spans="1:1" x14ac:dyDescent="0.25">
      <c r="A3230" s="183"/>
    </row>
    <row r="3231" spans="1:1" x14ac:dyDescent="0.25">
      <c r="A3231" s="183"/>
    </row>
    <row r="3232" spans="1:1" x14ac:dyDescent="0.25">
      <c r="A3232" s="183"/>
    </row>
    <row r="3233" spans="1:1" x14ac:dyDescent="0.25">
      <c r="A3233" s="183"/>
    </row>
    <row r="3234" spans="1:1" x14ac:dyDescent="0.25">
      <c r="A3234" s="183"/>
    </row>
    <row r="3235" spans="1:1" x14ac:dyDescent="0.25">
      <c r="A3235" s="183"/>
    </row>
    <row r="3236" spans="1:1" x14ac:dyDescent="0.25">
      <c r="A3236" s="183"/>
    </row>
    <row r="3237" spans="1:1" x14ac:dyDescent="0.25">
      <c r="A3237" s="183"/>
    </row>
    <row r="3238" spans="1:1" x14ac:dyDescent="0.25">
      <c r="A3238" s="183"/>
    </row>
    <row r="3239" spans="1:1" x14ac:dyDescent="0.25">
      <c r="A3239" s="183"/>
    </row>
    <row r="3240" spans="1:1" x14ac:dyDescent="0.25">
      <c r="A3240" s="183"/>
    </row>
    <row r="3241" spans="1:1" x14ac:dyDescent="0.25">
      <c r="A3241" s="183"/>
    </row>
    <row r="3242" spans="1:1" x14ac:dyDescent="0.25">
      <c r="A3242" s="183"/>
    </row>
    <row r="3243" spans="1:1" x14ac:dyDescent="0.25">
      <c r="A3243" s="183"/>
    </row>
    <row r="3244" spans="1:1" x14ac:dyDescent="0.25">
      <c r="A3244" s="183"/>
    </row>
    <row r="3245" spans="1:1" x14ac:dyDescent="0.25">
      <c r="A3245" s="183"/>
    </row>
    <row r="3246" spans="1:1" x14ac:dyDescent="0.25">
      <c r="A3246" s="183"/>
    </row>
    <row r="3247" spans="1:1" x14ac:dyDescent="0.25">
      <c r="A3247" s="183"/>
    </row>
    <row r="3248" spans="1:1" x14ac:dyDescent="0.25">
      <c r="A3248" s="183"/>
    </row>
    <row r="3249" spans="1:1" x14ac:dyDescent="0.25">
      <c r="A3249" s="183"/>
    </row>
    <row r="3250" spans="1:1" x14ac:dyDescent="0.25">
      <c r="A3250" s="183"/>
    </row>
    <row r="3251" spans="1:1" x14ac:dyDescent="0.25">
      <c r="A3251" s="183"/>
    </row>
    <row r="3252" spans="1:1" x14ac:dyDescent="0.25">
      <c r="A3252" s="183"/>
    </row>
    <row r="3253" spans="1:1" x14ac:dyDescent="0.25">
      <c r="A3253" s="183"/>
    </row>
    <row r="3254" spans="1:1" x14ac:dyDescent="0.25">
      <c r="A3254" s="183"/>
    </row>
    <row r="3255" spans="1:1" x14ac:dyDescent="0.25">
      <c r="A3255" s="183"/>
    </row>
    <row r="3256" spans="1:1" x14ac:dyDescent="0.25">
      <c r="A3256" s="183"/>
    </row>
    <row r="3257" spans="1:1" x14ac:dyDescent="0.25">
      <c r="A3257" s="183"/>
    </row>
    <row r="3258" spans="1:1" x14ac:dyDescent="0.25">
      <c r="A3258" s="183"/>
    </row>
    <row r="3259" spans="1:1" x14ac:dyDescent="0.25">
      <c r="A3259" s="183"/>
    </row>
    <row r="3260" spans="1:1" x14ac:dyDescent="0.25">
      <c r="A3260" s="183"/>
    </row>
    <row r="3261" spans="1:1" x14ac:dyDescent="0.25">
      <c r="A3261" s="183"/>
    </row>
    <row r="3262" spans="1:1" x14ac:dyDescent="0.25">
      <c r="A3262" s="183"/>
    </row>
    <row r="3263" spans="1:1" x14ac:dyDescent="0.25">
      <c r="A3263" s="183"/>
    </row>
    <row r="3264" spans="1:1" x14ac:dyDescent="0.25">
      <c r="A3264" s="183"/>
    </row>
    <row r="3265" spans="1:1" x14ac:dyDescent="0.25">
      <c r="A3265" s="183"/>
    </row>
    <row r="3266" spans="1:1" x14ac:dyDescent="0.25">
      <c r="A3266" s="183"/>
    </row>
    <row r="3267" spans="1:1" x14ac:dyDescent="0.25">
      <c r="A3267" s="183"/>
    </row>
    <row r="3268" spans="1:1" x14ac:dyDescent="0.25">
      <c r="A3268" s="183"/>
    </row>
    <row r="3269" spans="1:1" x14ac:dyDescent="0.25">
      <c r="A3269" s="183"/>
    </row>
    <row r="3270" spans="1:1" x14ac:dyDescent="0.25">
      <c r="A3270" s="183"/>
    </row>
    <row r="3271" spans="1:1" x14ac:dyDescent="0.25">
      <c r="A3271" s="183"/>
    </row>
    <row r="3272" spans="1:1" x14ac:dyDescent="0.25">
      <c r="A3272" s="183"/>
    </row>
    <row r="3273" spans="1:1" x14ac:dyDescent="0.25">
      <c r="A3273" s="183"/>
    </row>
    <row r="3274" spans="1:1" x14ac:dyDescent="0.25">
      <c r="A3274" s="183"/>
    </row>
    <row r="3275" spans="1:1" x14ac:dyDescent="0.25">
      <c r="A3275" s="183"/>
    </row>
    <row r="3276" spans="1:1" x14ac:dyDescent="0.25">
      <c r="A3276" s="183"/>
    </row>
    <row r="3277" spans="1:1" x14ac:dyDescent="0.25">
      <c r="A3277" s="183"/>
    </row>
    <row r="3278" spans="1:1" x14ac:dyDescent="0.25">
      <c r="A3278" s="183"/>
    </row>
    <row r="3279" spans="1:1" x14ac:dyDescent="0.25">
      <c r="A3279" s="183"/>
    </row>
    <row r="3280" spans="1:1" x14ac:dyDescent="0.25">
      <c r="A3280" s="183"/>
    </row>
    <row r="3281" spans="1:1" x14ac:dyDescent="0.25">
      <c r="A3281" s="183"/>
    </row>
    <row r="3282" spans="1:1" x14ac:dyDescent="0.25">
      <c r="A3282" s="183"/>
    </row>
    <row r="3283" spans="1:1" x14ac:dyDescent="0.25">
      <c r="A3283" s="183"/>
    </row>
    <row r="3284" spans="1:1" x14ac:dyDescent="0.25">
      <c r="A3284" s="183"/>
    </row>
    <row r="3285" spans="1:1" x14ac:dyDescent="0.25">
      <c r="A3285" s="183"/>
    </row>
    <row r="3286" spans="1:1" x14ac:dyDescent="0.25">
      <c r="A3286" s="183"/>
    </row>
    <row r="3287" spans="1:1" x14ac:dyDescent="0.25">
      <c r="A3287" s="183"/>
    </row>
    <row r="3288" spans="1:1" x14ac:dyDescent="0.25">
      <c r="A3288" s="183"/>
    </row>
    <row r="3289" spans="1:1" x14ac:dyDescent="0.25">
      <c r="A3289" s="183"/>
    </row>
    <row r="3290" spans="1:1" x14ac:dyDescent="0.25">
      <c r="A3290" s="183"/>
    </row>
    <row r="3291" spans="1:1" x14ac:dyDescent="0.25">
      <c r="A3291" s="183"/>
    </row>
    <row r="3292" spans="1:1" x14ac:dyDescent="0.25">
      <c r="A3292" s="183"/>
    </row>
    <row r="3293" spans="1:1" x14ac:dyDescent="0.25">
      <c r="A3293" s="183"/>
    </row>
    <row r="3294" spans="1:1" x14ac:dyDescent="0.25">
      <c r="A3294" s="183"/>
    </row>
    <row r="3295" spans="1:1" x14ac:dyDescent="0.25">
      <c r="A3295" s="183"/>
    </row>
    <row r="3296" spans="1:1" x14ac:dyDescent="0.25">
      <c r="A3296" s="183"/>
    </row>
    <row r="3297" spans="1:1" x14ac:dyDescent="0.25">
      <c r="A3297" s="183"/>
    </row>
    <row r="3298" spans="1:1" x14ac:dyDescent="0.25">
      <c r="A3298" s="183"/>
    </row>
    <row r="3299" spans="1:1" x14ac:dyDescent="0.25">
      <c r="A3299" s="183"/>
    </row>
    <row r="3300" spans="1:1" x14ac:dyDescent="0.25">
      <c r="A3300" s="183"/>
    </row>
    <row r="3301" spans="1:1" x14ac:dyDescent="0.25">
      <c r="A3301" s="183"/>
    </row>
    <row r="3302" spans="1:1" x14ac:dyDescent="0.25">
      <c r="A3302" s="183"/>
    </row>
    <row r="3303" spans="1:1" x14ac:dyDescent="0.25">
      <c r="A3303" s="183"/>
    </row>
    <row r="3304" spans="1:1" x14ac:dyDescent="0.25">
      <c r="A3304" s="183"/>
    </row>
    <row r="3305" spans="1:1" x14ac:dyDescent="0.25">
      <c r="A3305" s="183"/>
    </row>
    <row r="3306" spans="1:1" x14ac:dyDescent="0.25">
      <c r="A3306" s="183"/>
    </row>
    <row r="3307" spans="1:1" x14ac:dyDescent="0.25">
      <c r="A3307" s="183"/>
    </row>
    <row r="3308" spans="1:1" x14ac:dyDescent="0.25">
      <c r="A3308" s="183"/>
    </row>
    <row r="3309" spans="1:1" x14ac:dyDescent="0.25">
      <c r="A3309" s="183"/>
    </row>
    <row r="3310" spans="1:1" x14ac:dyDescent="0.25">
      <c r="A3310" s="183"/>
    </row>
    <row r="3311" spans="1:1" x14ac:dyDescent="0.25">
      <c r="A3311" s="183"/>
    </row>
    <row r="3312" spans="1:1" x14ac:dyDescent="0.25">
      <c r="A3312" s="183"/>
    </row>
    <row r="3313" spans="1:1" x14ac:dyDescent="0.25">
      <c r="A3313" s="183"/>
    </row>
    <row r="3314" spans="1:1" x14ac:dyDescent="0.25">
      <c r="A3314" s="183"/>
    </row>
    <row r="3315" spans="1:1" x14ac:dyDescent="0.25">
      <c r="A3315" s="183"/>
    </row>
    <row r="3316" spans="1:1" x14ac:dyDescent="0.25">
      <c r="A3316" s="183"/>
    </row>
    <row r="3317" spans="1:1" x14ac:dyDescent="0.25">
      <c r="A3317" s="183"/>
    </row>
    <row r="3318" spans="1:1" x14ac:dyDescent="0.25">
      <c r="A3318" s="183"/>
    </row>
    <row r="3319" spans="1:1" x14ac:dyDescent="0.25">
      <c r="A3319" s="183"/>
    </row>
    <row r="3320" spans="1:1" x14ac:dyDescent="0.25">
      <c r="A3320" s="183"/>
    </row>
    <row r="3321" spans="1:1" x14ac:dyDescent="0.25">
      <c r="A3321" s="183"/>
    </row>
    <row r="3322" spans="1:1" x14ac:dyDescent="0.25">
      <c r="A3322" s="183"/>
    </row>
    <row r="3323" spans="1:1" x14ac:dyDescent="0.25">
      <c r="A3323" s="183"/>
    </row>
    <row r="3324" spans="1:1" x14ac:dyDescent="0.25">
      <c r="A3324" s="183"/>
    </row>
    <row r="3325" spans="1:1" x14ac:dyDescent="0.25">
      <c r="A3325" s="183"/>
    </row>
    <row r="3326" spans="1:1" x14ac:dyDescent="0.25">
      <c r="A3326" s="183"/>
    </row>
    <row r="3327" spans="1:1" x14ac:dyDescent="0.25">
      <c r="A3327" s="183"/>
    </row>
    <row r="3328" spans="1:1" x14ac:dyDescent="0.25">
      <c r="A3328" s="183"/>
    </row>
    <row r="3329" spans="1:1" x14ac:dyDescent="0.25">
      <c r="A3329" s="183"/>
    </row>
    <row r="3330" spans="1:1" x14ac:dyDescent="0.25">
      <c r="A3330" s="183"/>
    </row>
    <row r="3331" spans="1:1" x14ac:dyDescent="0.25">
      <c r="A3331" s="183"/>
    </row>
    <row r="3332" spans="1:1" x14ac:dyDescent="0.25">
      <c r="A3332" s="183"/>
    </row>
    <row r="3333" spans="1:1" x14ac:dyDescent="0.25">
      <c r="A3333" s="183"/>
    </row>
    <row r="3334" spans="1:1" x14ac:dyDescent="0.25">
      <c r="A3334" s="183"/>
    </row>
    <row r="3335" spans="1:1" x14ac:dyDescent="0.25">
      <c r="A3335" s="183"/>
    </row>
    <row r="3336" spans="1:1" x14ac:dyDescent="0.25">
      <c r="A3336" s="183"/>
    </row>
    <row r="3337" spans="1:1" x14ac:dyDescent="0.25">
      <c r="A3337" s="183"/>
    </row>
    <row r="3338" spans="1:1" x14ac:dyDescent="0.25">
      <c r="A3338" s="183"/>
    </row>
    <row r="3339" spans="1:1" x14ac:dyDescent="0.25">
      <c r="A3339" s="183"/>
    </row>
    <row r="3340" spans="1:1" x14ac:dyDescent="0.25">
      <c r="A3340" s="183"/>
    </row>
    <row r="3341" spans="1:1" x14ac:dyDescent="0.25">
      <c r="A3341" s="183"/>
    </row>
    <row r="3342" spans="1:1" x14ac:dyDescent="0.25">
      <c r="A3342" s="183"/>
    </row>
    <row r="3343" spans="1:1" x14ac:dyDescent="0.25">
      <c r="A3343" s="183"/>
    </row>
    <row r="3344" spans="1:1" x14ac:dyDescent="0.25">
      <c r="A3344" s="183"/>
    </row>
    <row r="3345" spans="1:1" x14ac:dyDescent="0.25">
      <c r="A3345" s="183"/>
    </row>
    <row r="3346" spans="1:1" x14ac:dyDescent="0.25">
      <c r="A3346" s="183"/>
    </row>
    <row r="3347" spans="1:1" x14ac:dyDescent="0.25">
      <c r="A3347" s="183"/>
    </row>
    <row r="3348" spans="1:1" x14ac:dyDescent="0.25">
      <c r="A3348" s="183"/>
    </row>
    <row r="3349" spans="1:1" x14ac:dyDescent="0.25">
      <c r="A3349" s="183"/>
    </row>
    <row r="3350" spans="1:1" x14ac:dyDescent="0.25">
      <c r="A3350" s="183"/>
    </row>
    <row r="3351" spans="1:1" x14ac:dyDescent="0.25">
      <c r="A3351" s="183"/>
    </row>
    <row r="3352" spans="1:1" x14ac:dyDescent="0.25">
      <c r="A3352" s="183"/>
    </row>
    <row r="3353" spans="1:1" x14ac:dyDescent="0.25">
      <c r="A3353" s="183"/>
    </row>
    <row r="3354" spans="1:1" x14ac:dyDescent="0.25">
      <c r="A3354" s="183"/>
    </row>
    <row r="3355" spans="1:1" x14ac:dyDescent="0.25">
      <c r="A3355" s="183"/>
    </row>
    <row r="3356" spans="1:1" x14ac:dyDescent="0.25">
      <c r="A3356" s="183"/>
    </row>
    <row r="3357" spans="1:1" x14ac:dyDescent="0.25">
      <c r="A3357" s="183"/>
    </row>
    <row r="3358" spans="1:1" x14ac:dyDescent="0.25">
      <c r="A3358" s="183"/>
    </row>
    <row r="3359" spans="1:1" x14ac:dyDescent="0.25">
      <c r="A3359" s="183"/>
    </row>
    <row r="3360" spans="1:1" x14ac:dyDescent="0.25">
      <c r="A3360" s="183"/>
    </row>
    <row r="3361" spans="1:1" x14ac:dyDescent="0.25">
      <c r="A3361" s="183"/>
    </row>
    <row r="3362" spans="1:1" x14ac:dyDescent="0.25">
      <c r="A3362" s="183"/>
    </row>
    <row r="3363" spans="1:1" x14ac:dyDescent="0.25">
      <c r="A3363" s="183"/>
    </row>
    <row r="3364" spans="1:1" x14ac:dyDescent="0.25">
      <c r="A3364" s="183"/>
    </row>
    <row r="3365" spans="1:1" x14ac:dyDescent="0.25">
      <c r="A3365" s="183"/>
    </row>
    <row r="3366" spans="1:1" x14ac:dyDescent="0.25">
      <c r="A3366" s="183"/>
    </row>
    <row r="3367" spans="1:1" x14ac:dyDescent="0.25">
      <c r="A3367" s="183"/>
    </row>
    <row r="3368" spans="1:1" x14ac:dyDescent="0.25">
      <c r="A3368" s="183"/>
    </row>
    <row r="3369" spans="1:1" x14ac:dyDescent="0.25">
      <c r="A3369" s="183"/>
    </row>
    <row r="3370" spans="1:1" x14ac:dyDescent="0.25">
      <c r="A3370" s="183"/>
    </row>
    <row r="3371" spans="1:1" x14ac:dyDescent="0.25">
      <c r="A3371" s="183"/>
    </row>
    <row r="3372" spans="1:1" x14ac:dyDescent="0.25">
      <c r="A3372" s="183"/>
    </row>
    <row r="3373" spans="1:1" x14ac:dyDescent="0.25">
      <c r="A3373" s="183"/>
    </row>
    <row r="3374" spans="1:1" x14ac:dyDescent="0.25">
      <c r="A3374" s="183"/>
    </row>
    <row r="3375" spans="1:1" x14ac:dyDescent="0.25">
      <c r="A3375" s="183"/>
    </row>
    <row r="3376" spans="1:1" x14ac:dyDescent="0.25">
      <c r="A3376" s="183"/>
    </row>
    <row r="3377" spans="1:1" x14ac:dyDescent="0.25">
      <c r="A3377" s="183"/>
    </row>
    <row r="3378" spans="1:1" x14ac:dyDescent="0.25">
      <c r="A3378" s="183"/>
    </row>
    <row r="3379" spans="1:1" x14ac:dyDescent="0.25">
      <c r="A3379" s="183"/>
    </row>
    <row r="3380" spans="1:1" x14ac:dyDescent="0.25">
      <c r="A3380" s="183"/>
    </row>
    <row r="3381" spans="1:1" x14ac:dyDescent="0.25">
      <c r="A3381" s="183"/>
    </row>
    <row r="3382" spans="1:1" x14ac:dyDescent="0.25">
      <c r="A3382" s="183"/>
    </row>
    <row r="3383" spans="1:1" x14ac:dyDescent="0.25">
      <c r="A3383" s="183"/>
    </row>
    <row r="3384" spans="1:1" x14ac:dyDescent="0.25">
      <c r="A3384" s="183"/>
    </row>
    <row r="3385" spans="1:1" x14ac:dyDescent="0.25">
      <c r="A3385" s="183"/>
    </row>
    <row r="3386" spans="1:1" x14ac:dyDescent="0.25">
      <c r="A3386" s="183"/>
    </row>
    <row r="3387" spans="1:1" x14ac:dyDescent="0.25">
      <c r="A3387" s="183"/>
    </row>
    <row r="3388" spans="1:1" x14ac:dyDescent="0.25">
      <c r="A3388" s="183"/>
    </row>
    <row r="3389" spans="1:1" x14ac:dyDescent="0.25">
      <c r="A3389" s="183"/>
    </row>
    <row r="3390" spans="1:1" x14ac:dyDescent="0.25">
      <c r="A3390" s="183"/>
    </row>
    <row r="3391" spans="1:1" x14ac:dyDescent="0.25">
      <c r="A3391" s="183"/>
    </row>
    <row r="3392" spans="1:1" x14ac:dyDescent="0.25">
      <c r="A3392" s="183"/>
    </row>
    <row r="3393" spans="1:1" x14ac:dyDescent="0.25">
      <c r="A3393" s="183"/>
    </row>
    <row r="3394" spans="1:1" x14ac:dyDescent="0.25">
      <c r="A3394" s="183"/>
    </row>
    <row r="3395" spans="1:1" x14ac:dyDescent="0.25">
      <c r="A3395" s="183"/>
    </row>
    <row r="3396" spans="1:1" x14ac:dyDescent="0.25">
      <c r="A3396" s="183"/>
    </row>
    <row r="3397" spans="1:1" x14ac:dyDescent="0.25">
      <c r="A3397" s="183"/>
    </row>
    <row r="3398" spans="1:1" x14ac:dyDescent="0.25">
      <c r="A3398" s="183"/>
    </row>
    <row r="3399" spans="1:1" x14ac:dyDescent="0.25">
      <c r="A3399" s="183"/>
    </row>
    <row r="3400" spans="1:1" x14ac:dyDescent="0.25">
      <c r="A3400" s="183"/>
    </row>
    <row r="3401" spans="1:1" x14ac:dyDescent="0.25">
      <c r="A3401" s="183"/>
    </row>
    <row r="3402" spans="1:1" x14ac:dyDescent="0.25">
      <c r="A3402" s="183"/>
    </row>
    <row r="3403" spans="1:1" x14ac:dyDescent="0.25">
      <c r="A3403" s="183"/>
    </row>
    <row r="3404" spans="1:1" x14ac:dyDescent="0.25">
      <c r="A3404" s="183"/>
    </row>
    <row r="3405" spans="1:1" x14ac:dyDescent="0.25">
      <c r="A3405" s="183"/>
    </row>
    <row r="3406" spans="1:1" x14ac:dyDescent="0.25">
      <c r="A3406" s="183"/>
    </row>
    <row r="3407" spans="1:1" x14ac:dyDescent="0.25">
      <c r="A3407" s="183"/>
    </row>
    <row r="3408" spans="1:1" x14ac:dyDescent="0.25">
      <c r="A3408" s="183"/>
    </row>
    <row r="3409" spans="1:1" x14ac:dyDescent="0.25">
      <c r="A3409" s="183"/>
    </row>
    <row r="3410" spans="1:1" x14ac:dyDescent="0.25">
      <c r="A3410" s="183"/>
    </row>
    <row r="3411" spans="1:1" x14ac:dyDescent="0.25">
      <c r="A3411" s="183"/>
    </row>
    <row r="3412" spans="1:1" x14ac:dyDescent="0.25">
      <c r="A3412" s="183"/>
    </row>
    <row r="3413" spans="1:1" x14ac:dyDescent="0.25">
      <c r="A3413" s="183"/>
    </row>
    <row r="3414" spans="1:1" x14ac:dyDescent="0.25">
      <c r="A3414" s="183"/>
    </row>
    <row r="3415" spans="1:1" x14ac:dyDescent="0.25">
      <c r="A3415" s="183"/>
    </row>
    <row r="3416" spans="1:1" x14ac:dyDescent="0.25">
      <c r="A3416" s="183"/>
    </row>
    <row r="3417" spans="1:1" x14ac:dyDescent="0.25">
      <c r="A3417" s="183"/>
    </row>
    <row r="3418" spans="1:1" x14ac:dyDescent="0.25">
      <c r="A3418" s="183"/>
    </row>
    <row r="3419" spans="1:1" x14ac:dyDescent="0.25">
      <c r="A3419" s="183"/>
    </row>
    <row r="3420" spans="1:1" x14ac:dyDescent="0.25">
      <c r="A3420" s="183"/>
    </row>
    <row r="3421" spans="1:1" x14ac:dyDescent="0.25">
      <c r="A3421" s="183"/>
    </row>
    <row r="3422" spans="1:1" x14ac:dyDescent="0.25">
      <c r="A3422" s="183"/>
    </row>
    <row r="3423" spans="1:1" x14ac:dyDescent="0.25">
      <c r="A3423" s="183"/>
    </row>
    <row r="3424" spans="1:1" x14ac:dyDescent="0.25">
      <c r="A3424" s="183"/>
    </row>
    <row r="3425" spans="1:1" x14ac:dyDescent="0.25">
      <c r="A3425" s="183"/>
    </row>
    <row r="3426" spans="1:1" x14ac:dyDescent="0.25">
      <c r="A3426" s="183"/>
    </row>
    <row r="3427" spans="1:1" x14ac:dyDescent="0.25">
      <c r="A3427" s="183"/>
    </row>
    <row r="3428" spans="1:1" x14ac:dyDescent="0.25">
      <c r="A3428" s="183"/>
    </row>
    <row r="3429" spans="1:1" x14ac:dyDescent="0.25">
      <c r="A3429" s="183"/>
    </row>
    <row r="3430" spans="1:1" x14ac:dyDescent="0.25">
      <c r="A3430" s="183"/>
    </row>
    <row r="3431" spans="1:1" x14ac:dyDescent="0.25">
      <c r="A3431" s="183"/>
    </row>
    <row r="3432" spans="1:1" x14ac:dyDescent="0.25">
      <c r="A3432" s="183"/>
    </row>
    <row r="3433" spans="1:1" x14ac:dyDescent="0.25">
      <c r="A3433" s="183"/>
    </row>
    <row r="3434" spans="1:1" x14ac:dyDescent="0.25">
      <c r="A3434" s="183"/>
    </row>
    <row r="3435" spans="1:1" x14ac:dyDescent="0.25">
      <c r="A3435" s="183"/>
    </row>
    <row r="3436" spans="1:1" x14ac:dyDescent="0.25">
      <c r="A3436" s="183"/>
    </row>
    <row r="3437" spans="1:1" x14ac:dyDescent="0.25">
      <c r="A3437" s="183"/>
    </row>
    <row r="3438" spans="1:1" x14ac:dyDescent="0.25">
      <c r="A3438" s="183"/>
    </row>
    <row r="3439" spans="1:1" x14ac:dyDescent="0.25">
      <c r="A3439" s="183"/>
    </row>
    <row r="3440" spans="1:1" x14ac:dyDescent="0.25">
      <c r="A3440" s="183"/>
    </row>
    <row r="3441" spans="1:1" x14ac:dyDescent="0.25">
      <c r="A3441" s="183"/>
    </row>
    <row r="3442" spans="1:1" x14ac:dyDescent="0.25">
      <c r="A3442" s="183"/>
    </row>
    <row r="3443" spans="1:1" x14ac:dyDescent="0.25">
      <c r="A3443" s="183"/>
    </row>
    <row r="3444" spans="1:1" x14ac:dyDescent="0.25">
      <c r="A3444" s="183"/>
    </row>
    <row r="3445" spans="1:1" x14ac:dyDescent="0.25">
      <c r="A3445" s="183"/>
    </row>
    <row r="3446" spans="1:1" x14ac:dyDescent="0.25">
      <c r="A3446" s="183"/>
    </row>
    <row r="3447" spans="1:1" x14ac:dyDescent="0.25">
      <c r="A3447" s="183"/>
    </row>
    <row r="3448" spans="1:1" x14ac:dyDescent="0.25">
      <c r="A3448" s="183"/>
    </row>
    <row r="3449" spans="1:1" x14ac:dyDescent="0.25">
      <c r="A3449" s="183"/>
    </row>
    <row r="3450" spans="1:1" x14ac:dyDescent="0.25">
      <c r="A3450" s="183"/>
    </row>
    <row r="3451" spans="1:1" x14ac:dyDescent="0.25">
      <c r="A3451" s="183"/>
    </row>
    <row r="3452" spans="1:1" x14ac:dyDescent="0.25">
      <c r="A3452" s="183"/>
    </row>
    <row r="3453" spans="1:1" x14ac:dyDescent="0.25">
      <c r="A3453" s="183"/>
    </row>
    <row r="3454" spans="1:1" x14ac:dyDescent="0.25">
      <c r="A3454" s="183"/>
    </row>
    <row r="3455" spans="1:1" x14ac:dyDescent="0.25">
      <c r="A3455" s="183"/>
    </row>
    <row r="3456" spans="1:1" x14ac:dyDescent="0.25">
      <c r="A3456" s="183"/>
    </row>
    <row r="3457" spans="1:1" x14ac:dyDescent="0.25">
      <c r="A3457" s="183"/>
    </row>
    <row r="3458" spans="1:1" x14ac:dyDescent="0.25">
      <c r="A3458" s="183"/>
    </row>
    <row r="3459" spans="1:1" x14ac:dyDescent="0.25">
      <c r="A3459" s="183"/>
    </row>
    <row r="3460" spans="1:1" x14ac:dyDescent="0.25">
      <c r="A3460" s="183"/>
    </row>
    <row r="3461" spans="1:1" x14ac:dyDescent="0.25">
      <c r="A3461" s="183"/>
    </row>
    <row r="3462" spans="1:1" x14ac:dyDescent="0.25">
      <c r="A3462" s="183"/>
    </row>
    <row r="3463" spans="1:1" x14ac:dyDescent="0.25">
      <c r="A3463" s="183"/>
    </row>
    <row r="3464" spans="1:1" x14ac:dyDescent="0.25">
      <c r="A3464" s="183"/>
    </row>
    <row r="3465" spans="1:1" x14ac:dyDescent="0.25">
      <c r="A3465" s="183"/>
    </row>
    <row r="3466" spans="1:1" x14ac:dyDescent="0.25">
      <c r="A3466" s="183"/>
    </row>
    <row r="3467" spans="1:1" x14ac:dyDescent="0.25">
      <c r="A3467" s="183"/>
    </row>
    <row r="3468" spans="1:1" x14ac:dyDescent="0.25">
      <c r="A3468" s="183"/>
    </row>
    <row r="3469" spans="1:1" x14ac:dyDescent="0.25">
      <c r="A3469" s="183"/>
    </row>
    <row r="3470" spans="1:1" x14ac:dyDescent="0.25">
      <c r="A3470" s="183"/>
    </row>
    <row r="3471" spans="1:1" x14ac:dyDescent="0.25">
      <c r="A3471" s="183"/>
    </row>
    <row r="3472" spans="1:1" x14ac:dyDescent="0.25">
      <c r="A3472" s="183"/>
    </row>
    <row r="3473" spans="1:1" x14ac:dyDescent="0.25">
      <c r="A3473" s="183"/>
    </row>
    <row r="3474" spans="1:1" x14ac:dyDescent="0.25">
      <c r="A3474" s="183"/>
    </row>
    <row r="3475" spans="1:1" x14ac:dyDescent="0.25">
      <c r="A3475" s="183"/>
    </row>
    <row r="3476" spans="1:1" x14ac:dyDescent="0.25">
      <c r="A3476" s="183"/>
    </row>
    <row r="3477" spans="1:1" x14ac:dyDescent="0.25">
      <c r="A3477" s="183"/>
    </row>
    <row r="3478" spans="1:1" x14ac:dyDescent="0.25">
      <c r="A3478" s="183"/>
    </row>
    <row r="3479" spans="1:1" x14ac:dyDescent="0.25">
      <c r="A3479" s="183"/>
    </row>
    <row r="3480" spans="1:1" x14ac:dyDescent="0.25">
      <c r="A3480" s="183"/>
    </row>
    <row r="3481" spans="1:1" x14ac:dyDescent="0.25">
      <c r="A3481" s="183"/>
    </row>
    <row r="3482" spans="1:1" x14ac:dyDescent="0.25">
      <c r="A3482" s="183"/>
    </row>
    <row r="3483" spans="1:1" x14ac:dyDescent="0.25">
      <c r="A3483" s="183"/>
    </row>
    <row r="3484" spans="1:1" x14ac:dyDescent="0.25">
      <c r="A3484" s="183"/>
    </row>
    <row r="3485" spans="1:1" x14ac:dyDescent="0.25">
      <c r="A3485" s="183"/>
    </row>
    <row r="3486" spans="1:1" x14ac:dyDescent="0.25">
      <c r="A3486" s="183"/>
    </row>
    <row r="3487" spans="1:1" x14ac:dyDescent="0.25">
      <c r="A3487" s="183"/>
    </row>
    <row r="3488" spans="1:1" x14ac:dyDescent="0.25">
      <c r="A3488" s="183"/>
    </row>
    <row r="3489" spans="1:1" x14ac:dyDescent="0.25">
      <c r="A3489" s="183"/>
    </row>
    <row r="3490" spans="1:1" x14ac:dyDescent="0.25">
      <c r="A3490" s="183"/>
    </row>
    <row r="3491" spans="1:1" x14ac:dyDescent="0.25">
      <c r="A3491" s="183"/>
    </row>
    <row r="3492" spans="1:1" x14ac:dyDescent="0.25">
      <c r="A3492" s="183"/>
    </row>
    <row r="3493" spans="1:1" x14ac:dyDescent="0.25">
      <c r="A3493" s="183"/>
    </row>
    <row r="3494" spans="1:1" x14ac:dyDescent="0.25">
      <c r="A3494" s="183"/>
    </row>
    <row r="3495" spans="1:1" x14ac:dyDescent="0.25">
      <c r="A3495" s="183"/>
    </row>
    <row r="3496" spans="1:1" x14ac:dyDescent="0.25">
      <c r="A3496" s="183"/>
    </row>
    <row r="3497" spans="1:1" x14ac:dyDescent="0.25">
      <c r="A3497" s="183"/>
    </row>
    <row r="3498" spans="1:1" x14ac:dyDescent="0.25">
      <c r="A3498" s="183"/>
    </row>
    <row r="3499" spans="1:1" x14ac:dyDescent="0.25">
      <c r="A3499" s="183"/>
    </row>
    <row r="3500" spans="1:1" x14ac:dyDescent="0.25">
      <c r="A3500" s="183"/>
    </row>
    <row r="3501" spans="1:1" x14ac:dyDescent="0.25">
      <c r="A3501" s="183"/>
    </row>
    <row r="3502" spans="1:1" x14ac:dyDescent="0.25">
      <c r="A3502" s="183"/>
    </row>
    <row r="3503" spans="1:1" x14ac:dyDescent="0.25">
      <c r="A3503" s="183"/>
    </row>
    <row r="3504" spans="1:1" x14ac:dyDescent="0.25">
      <c r="A3504" s="183"/>
    </row>
    <row r="3505" spans="1:1" x14ac:dyDescent="0.25">
      <c r="A3505" s="183"/>
    </row>
    <row r="3506" spans="1:1" x14ac:dyDescent="0.25">
      <c r="A3506" s="183"/>
    </row>
    <row r="3507" spans="1:1" x14ac:dyDescent="0.25">
      <c r="A3507" s="183"/>
    </row>
    <row r="3508" spans="1:1" x14ac:dyDescent="0.25">
      <c r="A3508" s="183"/>
    </row>
    <row r="3509" spans="1:1" x14ac:dyDescent="0.25">
      <c r="A3509" s="183"/>
    </row>
    <row r="3510" spans="1:1" x14ac:dyDescent="0.25">
      <c r="A3510" s="183"/>
    </row>
    <row r="3511" spans="1:1" x14ac:dyDescent="0.25">
      <c r="A3511" s="183"/>
    </row>
    <row r="3512" spans="1:1" x14ac:dyDescent="0.25">
      <c r="A3512" s="183"/>
    </row>
    <row r="3513" spans="1:1" x14ac:dyDescent="0.25">
      <c r="A3513" s="183"/>
    </row>
    <row r="3514" spans="1:1" x14ac:dyDescent="0.25">
      <c r="A3514" s="183"/>
    </row>
    <row r="3515" spans="1:1" x14ac:dyDescent="0.25">
      <c r="A3515" s="183"/>
    </row>
    <row r="3516" spans="1:1" x14ac:dyDescent="0.25">
      <c r="A3516" s="183"/>
    </row>
    <row r="3517" spans="1:1" x14ac:dyDescent="0.25">
      <c r="A3517" s="183"/>
    </row>
    <row r="3518" spans="1:1" x14ac:dyDescent="0.25">
      <c r="A3518" s="183"/>
    </row>
    <row r="3519" spans="1:1" x14ac:dyDescent="0.25">
      <c r="A3519" s="183"/>
    </row>
    <row r="3520" spans="1:1" x14ac:dyDescent="0.25">
      <c r="A3520" s="183"/>
    </row>
    <row r="3521" spans="1:1" x14ac:dyDescent="0.25">
      <c r="A3521" s="183"/>
    </row>
    <row r="3522" spans="1:1" x14ac:dyDescent="0.25">
      <c r="A3522" s="183"/>
    </row>
    <row r="3523" spans="1:1" x14ac:dyDescent="0.25">
      <c r="A3523" s="183"/>
    </row>
    <row r="3524" spans="1:1" x14ac:dyDescent="0.25">
      <c r="A3524" s="183"/>
    </row>
    <row r="3525" spans="1:1" x14ac:dyDescent="0.25">
      <c r="A3525" s="183"/>
    </row>
    <row r="3526" spans="1:1" x14ac:dyDescent="0.25">
      <c r="A3526" s="183"/>
    </row>
    <row r="3527" spans="1:1" x14ac:dyDescent="0.25">
      <c r="A3527" s="183"/>
    </row>
    <row r="3528" spans="1:1" x14ac:dyDescent="0.25">
      <c r="A3528" s="183"/>
    </row>
    <row r="3529" spans="1:1" x14ac:dyDescent="0.25">
      <c r="A3529" s="183"/>
    </row>
    <row r="3530" spans="1:1" x14ac:dyDescent="0.25">
      <c r="A3530" s="183"/>
    </row>
    <row r="3531" spans="1:1" x14ac:dyDescent="0.25">
      <c r="A3531" s="183"/>
    </row>
    <row r="3532" spans="1:1" x14ac:dyDescent="0.25">
      <c r="A3532" s="183"/>
    </row>
    <row r="3533" spans="1:1" x14ac:dyDescent="0.25">
      <c r="A3533" s="183"/>
    </row>
    <row r="3534" spans="1:1" x14ac:dyDescent="0.25">
      <c r="A3534" s="183"/>
    </row>
    <row r="3535" spans="1:1" x14ac:dyDescent="0.25">
      <c r="A3535" s="183"/>
    </row>
    <row r="3536" spans="1:1" x14ac:dyDescent="0.25">
      <c r="A3536" s="183"/>
    </row>
    <row r="3537" spans="1:1" x14ac:dyDescent="0.25">
      <c r="A3537" s="183"/>
    </row>
    <row r="3538" spans="1:1" x14ac:dyDescent="0.25">
      <c r="A3538" s="183"/>
    </row>
    <row r="3539" spans="1:1" x14ac:dyDescent="0.25">
      <c r="A3539" s="183"/>
    </row>
    <row r="3540" spans="1:1" x14ac:dyDescent="0.25">
      <c r="A3540" s="183"/>
    </row>
    <row r="3541" spans="1:1" x14ac:dyDescent="0.25">
      <c r="A3541" s="183"/>
    </row>
    <row r="3542" spans="1:1" x14ac:dyDescent="0.25">
      <c r="A3542" s="183"/>
    </row>
    <row r="3543" spans="1:1" x14ac:dyDescent="0.25">
      <c r="A3543" s="183"/>
    </row>
    <row r="3544" spans="1:1" x14ac:dyDescent="0.25">
      <c r="A3544" s="183"/>
    </row>
    <row r="3545" spans="1:1" x14ac:dyDescent="0.25">
      <c r="A3545" s="183"/>
    </row>
    <row r="3546" spans="1:1" x14ac:dyDescent="0.25">
      <c r="A3546" s="183"/>
    </row>
    <row r="3547" spans="1:1" x14ac:dyDescent="0.25">
      <c r="A3547" s="183"/>
    </row>
    <row r="3548" spans="1:1" x14ac:dyDescent="0.25">
      <c r="A3548" s="183"/>
    </row>
    <row r="3549" spans="1:1" x14ac:dyDescent="0.25">
      <c r="A3549" s="183"/>
    </row>
    <row r="3550" spans="1:1" x14ac:dyDescent="0.25">
      <c r="A3550" s="183"/>
    </row>
    <row r="3551" spans="1:1" x14ac:dyDescent="0.25">
      <c r="A3551" s="183"/>
    </row>
    <row r="3552" spans="1:1" x14ac:dyDescent="0.25">
      <c r="A3552" s="183"/>
    </row>
    <row r="3553" spans="1:1" x14ac:dyDescent="0.25">
      <c r="A3553" s="183"/>
    </row>
    <row r="3554" spans="1:1" x14ac:dyDescent="0.25">
      <c r="A3554" s="183"/>
    </row>
    <row r="3555" spans="1:1" x14ac:dyDescent="0.25">
      <c r="A3555" s="183"/>
    </row>
    <row r="3556" spans="1:1" x14ac:dyDescent="0.25">
      <c r="A3556" s="183"/>
    </row>
    <row r="3557" spans="1:1" x14ac:dyDescent="0.25">
      <c r="A3557" s="183"/>
    </row>
    <row r="3558" spans="1:1" x14ac:dyDescent="0.25">
      <c r="A3558" s="183"/>
    </row>
    <row r="3559" spans="1:1" x14ac:dyDescent="0.25">
      <c r="A3559" s="183"/>
    </row>
    <row r="3560" spans="1:1" x14ac:dyDescent="0.25">
      <c r="A3560" s="183"/>
    </row>
    <row r="3561" spans="1:1" x14ac:dyDescent="0.25">
      <c r="A3561" s="183"/>
    </row>
    <row r="3562" spans="1:1" x14ac:dyDescent="0.25">
      <c r="A3562" s="183"/>
    </row>
    <row r="3563" spans="1:1" x14ac:dyDescent="0.25">
      <c r="A3563" s="183"/>
    </row>
    <row r="3564" spans="1:1" x14ac:dyDescent="0.25">
      <c r="A3564" s="183"/>
    </row>
    <row r="3565" spans="1:1" x14ac:dyDescent="0.25">
      <c r="A3565" s="183"/>
    </row>
    <row r="3566" spans="1:1" x14ac:dyDescent="0.25">
      <c r="A3566" s="183"/>
    </row>
    <row r="3567" spans="1:1" x14ac:dyDescent="0.25">
      <c r="A3567" s="183"/>
    </row>
    <row r="3568" spans="1:1" x14ac:dyDescent="0.25">
      <c r="A3568" s="183"/>
    </row>
    <row r="3569" spans="1:1" x14ac:dyDescent="0.25">
      <c r="A3569" s="183"/>
    </row>
    <row r="3570" spans="1:1" x14ac:dyDescent="0.25">
      <c r="A3570" s="183"/>
    </row>
    <row r="3571" spans="1:1" x14ac:dyDescent="0.25">
      <c r="A3571" s="183"/>
    </row>
    <row r="3572" spans="1:1" x14ac:dyDescent="0.25">
      <c r="A3572" s="183"/>
    </row>
    <row r="3573" spans="1:1" x14ac:dyDescent="0.25">
      <c r="A3573" s="183"/>
    </row>
    <row r="3574" spans="1:1" x14ac:dyDescent="0.25">
      <c r="A3574" s="183"/>
    </row>
    <row r="3575" spans="1:1" x14ac:dyDescent="0.25">
      <c r="A3575" s="183"/>
    </row>
    <row r="3576" spans="1:1" x14ac:dyDescent="0.25">
      <c r="A3576" s="183"/>
    </row>
    <row r="3577" spans="1:1" x14ac:dyDescent="0.25">
      <c r="A3577" s="183"/>
    </row>
    <row r="3578" spans="1:1" x14ac:dyDescent="0.25">
      <c r="A3578" s="183"/>
    </row>
    <row r="3579" spans="1:1" x14ac:dyDescent="0.25">
      <c r="A3579" s="183"/>
    </row>
    <row r="3580" spans="1:1" x14ac:dyDescent="0.25">
      <c r="A3580" s="183"/>
    </row>
    <row r="3581" spans="1:1" x14ac:dyDescent="0.25">
      <c r="A3581" s="183"/>
    </row>
    <row r="3582" spans="1:1" x14ac:dyDescent="0.25">
      <c r="A3582" s="183"/>
    </row>
    <row r="3583" spans="1:1" x14ac:dyDescent="0.25">
      <c r="A3583" s="183"/>
    </row>
    <row r="3584" spans="1:1" x14ac:dyDescent="0.25">
      <c r="A3584" s="183"/>
    </row>
    <row r="3585" spans="1:1" x14ac:dyDescent="0.25">
      <c r="A3585" s="183"/>
    </row>
    <row r="3586" spans="1:1" x14ac:dyDescent="0.25">
      <c r="A3586" s="183"/>
    </row>
    <row r="3587" spans="1:1" x14ac:dyDescent="0.25">
      <c r="A3587" s="183"/>
    </row>
    <row r="3588" spans="1:1" x14ac:dyDescent="0.25">
      <c r="A3588" s="183"/>
    </row>
    <row r="3589" spans="1:1" x14ac:dyDescent="0.25">
      <c r="A3589" s="183"/>
    </row>
    <row r="3590" spans="1:1" x14ac:dyDescent="0.25">
      <c r="A3590" s="183"/>
    </row>
    <row r="3591" spans="1:1" x14ac:dyDescent="0.25">
      <c r="A3591" s="183"/>
    </row>
    <row r="3592" spans="1:1" x14ac:dyDescent="0.25">
      <c r="A3592" s="183"/>
    </row>
    <row r="3593" spans="1:1" x14ac:dyDescent="0.25">
      <c r="A3593" s="183"/>
    </row>
    <row r="3594" spans="1:1" x14ac:dyDescent="0.25">
      <c r="A3594" s="183"/>
    </row>
    <row r="3595" spans="1:1" x14ac:dyDescent="0.25">
      <c r="A3595" s="183"/>
    </row>
    <row r="3596" spans="1:1" x14ac:dyDescent="0.25">
      <c r="A3596" s="183"/>
    </row>
    <row r="3597" spans="1:1" x14ac:dyDescent="0.25">
      <c r="A3597" s="183"/>
    </row>
    <row r="3598" spans="1:1" x14ac:dyDescent="0.25">
      <c r="A3598" s="183"/>
    </row>
    <row r="3599" spans="1:1" x14ac:dyDescent="0.25">
      <c r="A3599" s="183"/>
    </row>
    <row r="3600" spans="1:1" x14ac:dyDescent="0.25">
      <c r="A3600" s="183"/>
    </row>
    <row r="3601" spans="1:1" x14ac:dyDescent="0.25">
      <c r="A3601" s="183"/>
    </row>
    <row r="3602" spans="1:1" x14ac:dyDescent="0.25">
      <c r="A3602" s="183"/>
    </row>
    <row r="3603" spans="1:1" x14ac:dyDescent="0.25">
      <c r="A3603" s="183"/>
    </row>
    <row r="3604" spans="1:1" x14ac:dyDescent="0.25">
      <c r="A3604" s="183"/>
    </row>
    <row r="3605" spans="1:1" x14ac:dyDescent="0.25">
      <c r="A3605" s="183"/>
    </row>
    <row r="3606" spans="1:1" x14ac:dyDescent="0.25">
      <c r="A3606" s="183"/>
    </row>
    <row r="3607" spans="1:1" x14ac:dyDescent="0.25">
      <c r="A3607" s="183"/>
    </row>
    <row r="3608" spans="1:1" x14ac:dyDescent="0.25">
      <c r="A3608" s="183"/>
    </row>
    <row r="3609" spans="1:1" x14ac:dyDescent="0.25">
      <c r="A3609" s="183"/>
    </row>
    <row r="3610" spans="1:1" x14ac:dyDescent="0.25">
      <c r="A3610" s="183"/>
    </row>
    <row r="3611" spans="1:1" x14ac:dyDescent="0.25">
      <c r="A3611" s="183"/>
    </row>
    <row r="3612" spans="1:1" x14ac:dyDescent="0.25">
      <c r="A3612" s="183"/>
    </row>
    <row r="3613" spans="1:1" x14ac:dyDescent="0.25">
      <c r="A3613" s="183"/>
    </row>
    <row r="3614" spans="1:1" x14ac:dyDescent="0.25">
      <c r="A3614" s="183"/>
    </row>
    <row r="3615" spans="1:1" x14ac:dyDescent="0.25">
      <c r="A3615" s="183"/>
    </row>
    <row r="3616" spans="1:1" x14ac:dyDescent="0.25">
      <c r="A3616" s="183"/>
    </row>
    <row r="3617" spans="1:1" x14ac:dyDescent="0.25">
      <c r="A3617" s="183"/>
    </row>
    <row r="3618" spans="1:1" x14ac:dyDescent="0.25">
      <c r="A3618" s="183"/>
    </row>
    <row r="3619" spans="1:1" x14ac:dyDescent="0.25">
      <c r="A3619" s="183"/>
    </row>
    <row r="3620" spans="1:1" x14ac:dyDescent="0.25">
      <c r="A3620" s="183"/>
    </row>
    <row r="3621" spans="1:1" x14ac:dyDescent="0.25">
      <c r="A3621" s="183"/>
    </row>
    <row r="3622" spans="1:1" x14ac:dyDescent="0.25">
      <c r="A3622" s="183"/>
    </row>
    <row r="3623" spans="1:1" x14ac:dyDescent="0.25">
      <c r="A3623" s="183"/>
    </row>
    <row r="3624" spans="1:1" x14ac:dyDescent="0.25">
      <c r="A3624" s="183"/>
    </row>
    <row r="3625" spans="1:1" x14ac:dyDescent="0.25">
      <c r="A3625" s="183"/>
    </row>
    <row r="3626" spans="1:1" x14ac:dyDescent="0.25">
      <c r="A3626" s="183"/>
    </row>
    <row r="3627" spans="1:1" x14ac:dyDescent="0.25">
      <c r="A3627" s="183"/>
    </row>
    <row r="3628" spans="1:1" x14ac:dyDescent="0.25">
      <c r="A3628" s="183"/>
    </row>
    <row r="3629" spans="1:1" x14ac:dyDescent="0.25">
      <c r="A3629" s="183"/>
    </row>
    <row r="3630" spans="1:1" x14ac:dyDescent="0.25">
      <c r="A3630" s="183"/>
    </row>
    <row r="3631" spans="1:1" x14ac:dyDescent="0.25">
      <c r="A3631" s="183"/>
    </row>
    <row r="3632" spans="1:1" x14ac:dyDescent="0.25">
      <c r="A3632" s="183"/>
    </row>
    <row r="3633" spans="1:1" x14ac:dyDescent="0.25">
      <c r="A3633" s="183"/>
    </row>
    <row r="3634" spans="1:1" x14ac:dyDescent="0.25">
      <c r="A3634" s="183"/>
    </row>
    <row r="3635" spans="1:1" x14ac:dyDescent="0.25">
      <c r="A3635" s="183"/>
    </row>
    <row r="3636" spans="1:1" x14ac:dyDescent="0.25">
      <c r="A3636" s="183"/>
    </row>
    <row r="3637" spans="1:1" x14ac:dyDescent="0.25">
      <c r="A3637" s="183"/>
    </row>
    <row r="3638" spans="1:1" x14ac:dyDescent="0.25">
      <c r="A3638" s="183"/>
    </row>
    <row r="3639" spans="1:1" x14ac:dyDescent="0.25">
      <c r="A3639" s="183"/>
    </row>
    <row r="3640" spans="1:1" x14ac:dyDescent="0.25">
      <c r="A3640" s="183"/>
    </row>
    <row r="3641" spans="1:1" x14ac:dyDescent="0.25">
      <c r="A3641" s="183"/>
    </row>
    <row r="3642" spans="1:1" x14ac:dyDescent="0.25">
      <c r="A3642" s="183"/>
    </row>
    <row r="3643" spans="1:1" x14ac:dyDescent="0.25">
      <c r="A3643" s="183"/>
    </row>
    <row r="3644" spans="1:1" x14ac:dyDescent="0.25">
      <c r="A3644" s="183"/>
    </row>
    <row r="3645" spans="1:1" x14ac:dyDescent="0.25">
      <c r="A3645" s="183"/>
    </row>
    <row r="3646" spans="1:1" x14ac:dyDescent="0.25">
      <c r="A3646" s="183"/>
    </row>
    <row r="3647" spans="1:1" x14ac:dyDescent="0.25">
      <c r="A3647" s="183"/>
    </row>
    <row r="3648" spans="1:1" x14ac:dyDescent="0.25">
      <c r="A3648" s="183"/>
    </row>
    <row r="3649" spans="1:1" x14ac:dyDescent="0.25">
      <c r="A3649" s="183"/>
    </row>
    <row r="3650" spans="1:1" x14ac:dyDescent="0.25">
      <c r="A3650" s="183"/>
    </row>
    <row r="3651" spans="1:1" x14ac:dyDescent="0.25">
      <c r="A3651" s="183"/>
    </row>
    <row r="3652" spans="1:1" x14ac:dyDescent="0.25">
      <c r="A3652" s="183"/>
    </row>
    <row r="3653" spans="1:1" x14ac:dyDescent="0.25">
      <c r="A3653" s="183"/>
    </row>
    <row r="3654" spans="1:1" x14ac:dyDescent="0.25">
      <c r="A3654" s="183"/>
    </row>
    <row r="3655" spans="1:1" x14ac:dyDescent="0.25">
      <c r="A3655" s="183"/>
    </row>
    <row r="3656" spans="1:1" x14ac:dyDescent="0.25">
      <c r="A3656" s="183"/>
    </row>
    <row r="3657" spans="1:1" x14ac:dyDescent="0.25">
      <c r="A3657" s="183"/>
    </row>
    <row r="3658" spans="1:1" x14ac:dyDescent="0.25">
      <c r="A3658" s="183"/>
    </row>
    <row r="3659" spans="1:1" x14ac:dyDescent="0.25">
      <c r="A3659" s="183"/>
    </row>
    <row r="3660" spans="1:1" x14ac:dyDescent="0.25">
      <c r="A3660" s="183"/>
    </row>
    <row r="3661" spans="1:1" x14ac:dyDescent="0.25">
      <c r="A3661" s="183"/>
    </row>
    <row r="3662" spans="1:1" x14ac:dyDescent="0.25">
      <c r="A3662" s="183"/>
    </row>
    <row r="3663" spans="1:1" x14ac:dyDescent="0.25">
      <c r="A3663" s="183"/>
    </row>
    <row r="3664" spans="1:1" x14ac:dyDescent="0.25">
      <c r="A3664" s="183"/>
    </row>
    <row r="3665" spans="1:1" x14ac:dyDescent="0.25">
      <c r="A3665" s="183"/>
    </row>
    <row r="3666" spans="1:1" x14ac:dyDescent="0.25">
      <c r="A3666" s="183"/>
    </row>
    <row r="3667" spans="1:1" x14ac:dyDescent="0.25">
      <c r="A3667" s="183"/>
    </row>
    <row r="3668" spans="1:1" x14ac:dyDescent="0.25">
      <c r="A3668" s="183"/>
    </row>
    <row r="3669" spans="1:1" x14ac:dyDescent="0.25">
      <c r="A3669" s="183"/>
    </row>
    <row r="3670" spans="1:1" x14ac:dyDescent="0.25">
      <c r="A3670" s="183"/>
    </row>
    <row r="3671" spans="1:1" x14ac:dyDescent="0.25">
      <c r="A3671" s="183"/>
    </row>
    <row r="3672" spans="1:1" x14ac:dyDescent="0.25">
      <c r="A3672" s="183"/>
    </row>
    <row r="3673" spans="1:1" x14ac:dyDescent="0.25">
      <c r="A3673" s="183"/>
    </row>
    <row r="3674" spans="1:1" x14ac:dyDescent="0.25">
      <c r="A3674" s="183"/>
    </row>
    <row r="3675" spans="1:1" x14ac:dyDescent="0.25">
      <c r="A3675" s="183"/>
    </row>
    <row r="3676" spans="1:1" x14ac:dyDescent="0.25">
      <c r="A3676" s="183"/>
    </row>
    <row r="3677" spans="1:1" x14ac:dyDescent="0.25">
      <c r="A3677" s="183"/>
    </row>
    <row r="3678" spans="1:1" x14ac:dyDescent="0.25">
      <c r="A3678" s="183"/>
    </row>
    <row r="3679" spans="1:1" x14ac:dyDescent="0.25">
      <c r="A3679" s="183"/>
    </row>
    <row r="3680" spans="1:1" x14ac:dyDescent="0.25">
      <c r="A3680" s="183"/>
    </row>
    <row r="3681" spans="1:1" x14ac:dyDescent="0.25">
      <c r="A3681" s="183"/>
    </row>
    <row r="3682" spans="1:1" x14ac:dyDescent="0.25">
      <c r="A3682" s="183"/>
    </row>
    <row r="3683" spans="1:1" x14ac:dyDescent="0.25">
      <c r="A3683" s="183"/>
    </row>
    <row r="3684" spans="1:1" x14ac:dyDescent="0.25">
      <c r="A3684" s="183"/>
    </row>
    <row r="3685" spans="1:1" x14ac:dyDescent="0.25">
      <c r="A3685" s="183"/>
    </row>
    <row r="3686" spans="1:1" x14ac:dyDescent="0.25">
      <c r="A3686" s="183"/>
    </row>
    <row r="3687" spans="1:1" x14ac:dyDescent="0.25">
      <c r="A3687" s="183"/>
    </row>
    <row r="3688" spans="1:1" x14ac:dyDescent="0.25">
      <c r="A3688" s="183"/>
    </row>
    <row r="3689" spans="1:1" x14ac:dyDescent="0.25">
      <c r="A3689" s="183"/>
    </row>
    <row r="3690" spans="1:1" x14ac:dyDescent="0.25">
      <c r="A3690" s="183"/>
    </row>
    <row r="3691" spans="1:1" x14ac:dyDescent="0.25">
      <c r="A3691" s="183"/>
    </row>
    <row r="3692" spans="1:1" x14ac:dyDescent="0.25">
      <c r="A3692" s="183"/>
    </row>
    <row r="3693" spans="1:1" x14ac:dyDescent="0.25">
      <c r="A3693" s="183"/>
    </row>
    <row r="3694" spans="1:1" x14ac:dyDescent="0.25">
      <c r="A3694" s="183"/>
    </row>
    <row r="3695" spans="1:1" x14ac:dyDescent="0.25">
      <c r="A3695" s="183"/>
    </row>
    <row r="3696" spans="1:1" x14ac:dyDescent="0.25">
      <c r="A3696" s="183"/>
    </row>
    <row r="3697" spans="1:1" x14ac:dyDescent="0.25">
      <c r="A3697" s="183"/>
    </row>
    <row r="3698" spans="1:1" x14ac:dyDescent="0.25">
      <c r="A3698" s="183"/>
    </row>
    <row r="3699" spans="1:1" x14ac:dyDescent="0.25">
      <c r="A3699" s="183"/>
    </row>
    <row r="3700" spans="1:1" x14ac:dyDescent="0.25">
      <c r="A3700" s="183"/>
    </row>
    <row r="3701" spans="1:1" x14ac:dyDescent="0.25">
      <c r="A3701" s="183"/>
    </row>
    <row r="3702" spans="1:1" x14ac:dyDescent="0.25">
      <c r="A3702" s="183"/>
    </row>
    <row r="3703" spans="1:1" x14ac:dyDescent="0.25">
      <c r="A3703" s="183"/>
    </row>
    <row r="3704" spans="1:1" x14ac:dyDescent="0.25">
      <c r="A3704" s="183"/>
    </row>
    <row r="3705" spans="1:1" x14ac:dyDescent="0.25">
      <c r="A3705" s="183"/>
    </row>
    <row r="3706" spans="1:1" x14ac:dyDescent="0.25">
      <c r="A3706" s="183"/>
    </row>
    <row r="3707" spans="1:1" x14ac:dyDescent="0.25">
      <c r="A3707" s="183"/>
    </row>
    <row r="3708" spans="1:1" x14ac:dyDescent="0.25">
      <c r="A3708" s="183"/>
    </row>
    <row r="3709" spans="1:1" x14ac:dyDescent="0.25">
      <c r="A3709" s="183"/>
    </row>
    <row r="3710" spans="1:1" x14ac:dyDescent="0.25">
      <c r="A3710" s="183"/>
    </row>
    <row r="3711" spans="1:1" x14ac:dyDescent="0.25">
      <c r="A3711" s="183"/>
    </row>
    <row r="3712" spans="1:1" x14ac:dyDescent="0.25">
      <c r="A3712" s="183"/>
    </row>
    <row r="3713" spans="1:1" x14ac:dyDescent="0.25">
      <c r="A3713" s="183"/>
    </row>
    <row r="3714" spans="1:1" x14ac:dyDescent="0.25">
      <c r="A3714" s="183"/>
    </row>
    <row r="3715" spans="1:1" x14ac:dyDescent="0.25">
      <c r="A3715" s="183"/>
    </row>
    <row r="3716" spans="1:1" x14ac:dyDescent="0.25">
      <c r="A3716" s="183"/>
    </row>
    <row r="3717" spans="1:1" x14ac:dyDescent="0.25">
      <c r="A3717" s="183"/>
    </row>
    <row r="3718" spans="1:1" x14ac:dyDescent="0.25">
      <c r="A3718" s="183"/>
    </row>
    <row r="3719" spans="1:1" x14ac:dyDescent="0.25">
      <c r="A3719" s="183"/>
    </row>
    <row r="3720" spans="1:1" x14ac:dyDescent="0.25">
      <c r="A3720" s="183"/>
    </row>
    <row r="3721" spans="1:1" x14ac:dyDescent="0.25">
      <c r="A3721" s="183"/>
    </row>
    <row r="3722" spans="1:1" x14ac:dyDescent="0.25">
      <c r="A3722" s="183"/>
    </row>
    <row r="3723" spans="1:1" x14ac:dyDescent="0.25">
      <c r="A3723" s="183"/>
    </row>
    <row r="3724" spans="1:1" x14ac:dyDescent="0.25">
      <c r="A3724" s="183"/>
    </row>
    <row r="3725" spans="1:1" x14ac:dyDescent="0.25">
      <c r="A3725" s="183"/>
    </row>
    <row r="3726" spans="1:1" x14ac:dyDescent="0.25">
      <c r="A3726" s="183"/>
    </row>
    <row r="3727" spans="1:1" x14ac:dyDescent="0.25">
      <c r="A3727" s="183"/>
    </row>
    <row r="3728" spans="1:1" x14ac:dyDescent="0.25">
      <c r="A3728" s="183"/>
    </row>
    <row r="3729" spans="1:1" x14ac:dyDescent="0.25">
      <c r="A3729" s="183"/>
    </row>
    <row r="3730" spans="1:1" x14ac:dyDescent="0.25">
      <c r="A3730" s="183"/>
    </row>
    <row r="3731" spans="1:1" x14ac:dyDescent="0.25">
      <c r="A3731" s="183"/>
    </row>
    <row r="3732" spans="1:1" x14ac:dyDescent="0.25">
      <c r="A3732" s="183"/>
    </row>
    <row r="3733" spans="1:1" x14ac:dyDescent="0.25">
      <c r="A3733" s="183"/>
    </row>
    <row r="3734" spans="1:1" x14ac:dyDescent="0.25">
      <c r="A3734" s="183"/>
    </row>
    <row r="3735" spans="1:1" x14ac:dyDescent="0.25">
      <c r="A3735" s="183"/>
    </row>
    <row r="3736" spans="1:1" x14ac:dyDescent="0.25">
      <c r="A3736" s="183"/>
    </row>
    <row r="3737" spans="1:1" x14ac:dyDescent="0.25">
      <c r="A3737" s="183"/>
    </row>
    <row r="3738" spans="1:1" x14ac:dyDescent="0.25">
      <c r="A3738" s="183"/>
    </row>
    <row r="3739" spans="1:1" x14ac:dyDescent="0.25">
      <c r="A3739" s="183"/>
    </row>
    <row r="3740" spans="1:1" x14ac:dyDescent="0.25">
      <c r="A3740" s="183"/>
    </row>
    <row r="3741" spans="1:1" x14ac:dyDescent="0.25">
      <c r="A3741" s="183"/>
    </row>
    <row r="3742" spans="1:1" x14ac:dyDescent="0.25">
      <c r="A3742" s="183"/>
    </row>
    <row r="3743" spans="1:1" x14ac:dyDescent="0.25">
      <c r="A3743" s="183"/>
    </row>
    <row r="3744" spans="1:1" x14ac:dyDescent="0.25">
      <c r="A3744" s="183"/>
    </row>
    <row r="3745" spans="1:1" x14ac:dyDescent="0.25">
      <c r="A3745" s="183"/>
    </row>
    <row r="3746" spans="1:1" x14ac:dyDescent="0.25">
      <c r="A3746" s="183"/>
    </row>
    <row r="3747" spans="1:1" x14ac:dyDescent="0.25">
      <c r="A3747" s="183"/>
    </row>
    <row r="3748" spans="1:1" x14ac:dyDescent="0.25">
      <c r="A3748" s="183"/>
    </row>
    <row r="3749" spans="1:1" x14ac:dyDescent="0.25">
      <c r="A3749" s="183"/>
    </row>
    <row r="3750" spans="1:1" x14ac:dyDescent="0.25">
      <c r="A3750" s="183"/>
    </row>
    <row r="3751" spans="1:1" x14ac:dyDescent="0.25">
      <c r="A3751" s="183"/>
    </row>
    <row r="3752" spans="1:1" x14ac:dyDescent="0.25">
      <c r="A3752" s="183"/>
    </row>
    <row r="3753" spans="1:1" x14ac:dyDescent="0.25">
      <c r="A3753" s="183"/>
    </row>
    <row r="3754" spans="1:1" x14ac:dyDescent="0.25">
      <c r="A3754" s="183"/>
    </row>
    <row r="3755" spans="1:1" x14ac:dyDescent="0.25">
      <c r="A3755" s="183"/>
    </row>
    <row r="3756" spans="1:1" x14ac:dyDescent="0.25">
      <c r="A3756" s="183"/>
    </row>
    <row r="3757" spans="1:1" x14ac:dyDescent="0.25">
      <c r="A3757" s="183"/>
    </row>
    <row r="3758" spans="1:1" x14ac:dyDescent="0.25">
      <c r="A3758" s="183"/>
    </row>
    <row r="3759" spans="1:1" x14ac:dyDescent="0.25">
      <c r="A3759" s="183"/>
    </row>
    <row r="3760" spans="1:1" x14ac:dyDescent="0.25">
      <c r="A3760" s="183"/>
    </row>
    <row r="3761" spans="1:1" x14ac:dyDescent="0.25">
      <c r="A3761" s="183"/>
    </row>
    <row r="3762" spans="1:1" x14ac:dyDescent="0.25">
      <c r="A3762" s="183"/>
    </row>
    <row r="3763" spans="1:1" x14ac:dyDescent="0.25">
      <c r="A3763" s="183"/>
    </row>
    <row r="3764" spans="1:1" x14ac:dyDescent="0.25">
      <c r="A3764" s="183"/>
    </row>
    <row r="3765" spans="1:1" x14ac:dyDescent="0.25">
      <c r="A3765" s="183"/>
    </row>
    <row r="3766" spans="1:1" x14ac:dyDescent="0.25">
      <c r="A3766" s="183"/>
    </row>
    <row r="3767" spans="1:1" x14ac:dyDescent="0.25">
      <c r="A3767" s="183"/>
    </row>
    <row r="3768" spans="1:1" x14ac:dyDescent="0.25">
      <c r="A3768" s="183"/>
    </row>
    <row r="3769" spans="1:1" x14ac:dyDescent="0.25">
      <c r="A3769" s="183"/>
    </row>
    <row r="3770" spans="1:1" x14ac:dyDescent="0.25">
      <c r="A3770" s="183"/>
    </row>
    <row r="3771" spans="1:1" x14ac:dyDescent="0.25">
      <c r="A3771" s="183"/>
    </row>
    <row r="3772" spans="1:1" x14ac:dyDescent="0.25">
      <c r="A3772" s="183"/>
    </row>
    <row r="3773" spans="1:1" x14ac:dyDescent="0.25">
      <c r="A3773" s="183"/>
    </row>
    <row r="3774" spans="1:1" x14ac:dyDescent="0.25">
      <c r="A3774" s="183"/>
    </row>
    <row r="3775" spans="1:1" x14ac:dyDescent="0.25">
      <c r="A3775" s="183"/>
    </row>
    <row r="3776" spans="1:1" x14ac:dyDescent="0.25">
      <c r="A3776" s="183"/>
    </row>
    <row r="3777" spans="1:1" x14ac:dyDescent="0.25">
      <c r="A3777" s="183"/>
    </row>
    <row r="3778" spans="1:1" x14ac:dyDescent="0.25">
      <c r="A3778" s="183"/>
    </row>
    <row r="3779" spans="1:1" x14ac:dyDescent="0.25">
      <c r="A3779" s="183"/>
    </row>
    <row r="3780" spans="1:1" x14ac:dyDescent="0.25">
      <c r="A3780" s="183"/>
    </row>
    <row r="3781" spans="1:1" x14ac:dyDescent="0.25">
      <c r="A3781" s="183"/>
    </row>
    <row r="3782" spans="1:1" x14ac:dyDescent="0.25">
      <c r="A3782" s="183"/>
    </row>
    <row r="3783" spans="1:1" x14ac:dyDescent="0.25">
      <c r="A3783" s="183"/>
    </row>
    <row r="3784" spans="1:1" x14ac:dyDescent="0.25">
      <c r="A3784" s="183"/>
    </row>
    <row r="3785" spans="1:1" x14ac:dyDescent="0.25">
      <c r="A3785" s="183"/>
    </row>
    <row r="3786" spans="1:1" x14ac:dyDescent="0.25">
      <c r="A3786" s="183"/>
    </row>
    <row r="3787" spans="1:1" x14ac:dyDescent="0.25">
      <c r="A3787" s="183"/>
    </row>
    <row r="3788" spans="1:1" x14ac:dyDescent="0.25">
      <c r="A3788" s="183"/>
    </row>
    <row r="3789" spans="1:1" x14ac:dyDescent="0.25">
      <c r="A3789" s="183"/>
    </row>
    <row r="3790" spans="1:1" x14ac:dyDescent="0.25">
      <c r="A3790" s="183"/>
    </row>
    <row r="3791" spans="1:1" x14ac:dyDescent="0.25">
      <c r="A3791" s="183"/>
    </row>
    <row r="3792" spans="1:1" x14ac:dyDescent="0.25">
      <c r="A3792" s="183"/>
    </row>
    <row r="3793" spans="1:1" x14ac:dyDescent="0.25">
      <c r="A3793" s="183"/>
    </row>
    <row r="3794" spans="1:1" x14ac:dyDescent="0.25">
      <c r="A3794" s="183"/>
    </row>
    <row r="3795" spans="1:1" x14ac:dyDescent="0.25">
      <c r="A3795" s="183"/>
    </row>
    <row r="3796" spans="1:1" x14ac:dyDescent="0.25">
      <c r="A3796" s="183"/>
    </row>
    <row r="3797" spans="1:1" x14ac:dyDescent="0.25">
      <c r="A3797" s="183"/>
    </row>
    <row r="3798" spans="1:1" x14ac:dyDescent="0.25">
      <c r="A3798" s="183"/>
    </row>
    <row r="3799" spans="1:1" x14ac:dyDescent="0.25">
      <c r="A3799" s="183"/>
    </row>
    <row r="3800" spans="1:1" x14ac:dyDescent="0.25">
      <c r="A3800" s="183"/>
    </row>
    <row r="3801" spans="1:1" x14ac:dyDescent="0.25">
      <c r="A3801" s="183"/>
    </row>
    <row r="3802" spans="1:1" x14ac:dyDescent="0.25">
      <c r="A3802" s="183"/>
    </row>
    <row r="3803" spans="1:1" x14ac:dyDescent="0.25">
      <c r="A3803" s="183"/>
    </row>
    <row r="3804" spans="1:1" x14ac:dyDescent="0.25">
      <c r="A3804" s="183"/>
    </row>
    <row r="3805" spans="1:1" x14ac:dyDescent="0.25">
      <c r="A3805" s="183"/>
    </row>
    <row r="3806" spans="1:1" x14ac:dyDescent="0.25">
      <c r="A3806" s="183"/>
    </row>
    <row r="3807" spans="1:1" x14ac:dyDescent="0.25">
      <c r="A3807" s="183"/>
    </row>
    <row r="3808" spans="1:1" x14ac:dyDescent="0.25">
      <c r="A3808" s="183"/>
    </row>
    <row r="3809" spans="1:1" x14ac:dyDescent="0.25">
      <c r="A3809" s="183"/>
    </row>
    <row r="3810" spans="1:1" x14ac:dyDescent="0.25">
      <c r="A3810" s="183"/>
    </row>
    <row r="3811" spans="1:1" x14ac:dyDescent="0.25">
      <c r="A3811" s="183"/>
    </row>
    <row r="3812" spans="1:1" x14ac:dyDescent="0.25">
      <c r="A3812" s="183"/>
    </row>
    <row r="3813" spans="1:1" x14ac:dyDescent="0.25">
      <c r="A3813" s="183"/>
    </row>
    <row r="3814" spans="1:1" x14ac:dyDescent="0.25">
      <c r="A3814" s="183"/>
    </row>
    <row r="3815" spans="1:1" x14ac:dyDescent="0.25">
      <c r="A3815" s="183"/>
    </row>
    <row r="3816" spans="1:1" x14ac:dyDescent="0.25">
      <c r="A3816" s="183"/>
    </row>
    <row r="3817" spans="1:1" x14ac:dyDescent="0.25">
      <c r="A3817" s="183"/>
    </row>
    <row r="3818" spans="1:1" x14ac:dyDescent="0.25">
      <c r="A3818" s="183"/>
    </row>
    <row r="3819" spans="1:1" x14ac:dyDescent="0.25">
      <c r="A3819" s="183"/>
    </row>
    <row r="3820" spans="1:1" x14ac:dyDescent="0.25">
      <c r="A3820" s="183"/>
    </row>
    <row r="3821" spans="1:1" x14ac:dyDescent="0.25">
      <c r="A3821" s="183"/>
    </row>
    <row r="3822" spans="1:1" x14ac:dyDescent="0.25">
      <c r="A3822" s="183"/>
    </row>
    <row r="3823" spans="1:1" x14ac:dyDescent="0.25">
      <c r="A3823" s="183"/>
    </row>
    <row r="3824" spans="1:1" x14ac:dyDescent="0.25">
      <c r="A3824" s="183"/>
    </row>
    <row r="3825" spans="1:1" x14ac:dyDescent="0.25">
      <c r="A3825" s="183"/>
    </row>
    <row r="3826" spans="1:1" x14ac:dyDescent="0.25">
      <c r="A3826" s="183"/>
    </row>
    <row r="3827" spans="1:1" x14ac:dyDescent="0.25">
      <c r="A3827" s="183"/>
    </row>
    <row r="3828" spans="1:1" x14ac:dyDescent="0.25">
      <c r="A3828" s="183"/>
    </row>
    <row r="3829" spans="1:1" x14ac:dyDescent="0.25">
      <c r="A3829" s="183"/>
    </row>
    <row r="3830" spans="1:1" x14ac:dyDescent="0.25">
      <c r="A3830" s="183"/>
    </row>
    <row r="3831" spans="1:1" x14ac:dyDescent="0.25">
      <c r="A3831" s="183"/>
    </row>
    <row r="3832" spans="1:1" x14ac:dyDescent="0.25">
      <c r="A3832" s="183"/>
    </row>
    <row r="3833" spans="1:1" x14ac:dyDescent="0.25">
      <c r="A3833" s="183"/>
    </row>
    <row r="3834" spans="1:1" x14ac:dyDescent="0.25">
      <c r="A3834" s="183"/>
    </row>
    <row r="3835" spans="1:1" x14ac:dyDescent="0.25">
      <c r="A3835" s="183"/>
    </row>
    <row r="3836" spans="1:1" x14ac:dyDescent="0.25">
      <c r="A3836" s="183"/>
    </row>
    <row r="3837" spans="1:1" x14ac:dyDescent="0.25">
      <c r="A3837" s="183"/>
    </row>
    <row r="3838" spans="1:1" x14ac:dyDescent="0.25">
      <c r="A3838" s="183"/>
    </row>
    <row r="3839" spans="1:1" x14ac:dyDescent="0.25">
      <c r="A3839" s="183"/>
    </row>
    <row r="3840" spans="1:1" x14ac:dyDescent="0.25">
      <c r="A3840" s="183"/>
    </row>
    <row r="3841" spans="1:1" x14ac:dyDescent="0.25">
      <c r="A3841" s="183"/>
    </row>
    <row r="3842" spans="1:1" x14ac:dyDescent="0.25">
      <c r="A3842" s="183"/>
    </row>
    <row r="3843" spans="1:1" x14ac:dyDescent="0.25">
      <c r="A3843" s="183"/>
    </row>
    <row r="3844" spans="1:1" x14ac:dyDescent="0.25">
      <c r="A3844" s="183"/>
    </row>
    <row r="3845" spans="1:1" x14ac:dyDescent="0.25">
      <c r="A3845" s="183"/>
    </row>
    <row r="3846" spans="1:1" x14ac:dyDescent="0.25">
      <c r="A3846" s="183"/>
    </row>
    <row r="3847" spans="1:1" x14ac:dyDescent="0.25">
      <c r="A3847" s="183"/>
    </row>
    <row r="3848" spans="1:1" x14ac:dyDescent="0.25">
      <c r="A3848" s="183"/>
    </row>
    <row r="3849" spans="1:1" x14ac:dyDescent="0.25">
      <c r="A3849" s="183"/>
    </row>
    <row r="3850" spans="1:1" x14ac:dyDescent="0.25">
      <c r="A3850" s="183"/>
    </row>
    <row r="3851" spans="1:1" x14ac:dyDescent="0.25">
      <c r="A3851" s="183"/>
    </row>
    <row r="3852" spans="1:1" x14ac:dyDescent="0.25">
      <c r="A3852" s="183"/>
    </row>
    <row r="3853" spans="1:1" x14ac:dyDescent="0.25">
      <c r="A3853" s="183"/>
    </row>
    <row r="3854" spans="1:1" x14ac:dyDescent="0.25">
      <c r="A3854" s="183"/>
    </row>
    <row r="3855" spans="1:1" x14ac:dyDescent="0.25">
      <c r="A3855" s="183"/>
    </row>
    <row r="3856" spans="1:1" x14ac:dyDescent="0.25">
      <c r="A3856" s="183"/>
    </row>
    <row r="3857" spans="1:1" x14ac:dyDescent="0.25">
      <c r="A3857" s="183"/>
    </row>
    <row r="3858" spans="1:1" x14ac:dyDescent="0.25">
      <c r="A3858" s="183"/>
    </row>
    <row r="3859" spans="1:1" x14ac:dyDescent="0.25">
      <c r="A3859" s="183"/>
    </row>
    <row r="3860" spans="1:1" x14ac:dyDescent="0.25">
      <c r="A3860" s="183"/>
    </row>
    <row r="3861" spans="1:1" x14ac:dyDescent="0.25">
      <c r="A3861" s="183"/>
    </row>
    <row r="3862" spans="1:1" x14ac:dyDescent="0.25">
      <c r="A3862" s="183"/>
    </row>
    <row r="3863" spans="1:1" x14ac:dyDescent="0.25">
      <c r="A3863" s="183"/>
    </row>
    <row r="3864" spans="1:1" x14ac:dyDescent="0.25">
      <c r="A3864" s="183"/>
    </row>
    <row r="3865" spans="1:1" x14ac:dyDescent="0.25">
      <c r="A3865" s="183"/>
    </row>
    <row r="3866" spans="1:1" x14ac:dyDescent="0.25">
      <c r="A3866" s="183"/>
    </row>
    <row r="3867" spans="1:1" x14ac:dyDescent="0.25">
      <c r="A3867" s="183"/>
    </row>
    <row r="3868" spans="1:1" x14ac:dyDescent="0.25">
      <c r="A3868" s="183"/>
    </row>
    <row r="3869" spans="1:1" x14ac:dyDescent="0.25">
      <c r="A3869" s="183"/>
    </row>
    <row r="3870" spans="1:1" x14ac:dyDescent="0.25">
      <c r="A3870" s="183"/>
    </row>
    <row r="3871" spans="1:1" x14ac:dyDescent="0.25">
      <c r="A3871" s="183"/>
    </row>
    <row r="3872" spans="1:1" x14ac:dyDescent="0.25">
      <c r="A3872" s="183"/>
    </row>
    <row r="3873" spans="1:1" x14ac:dyDescent="0.25">
      <c r="A3873" s="183"/>
    </row>
    <row r="3874" spans="1:1" x14ac:dyDescent="0.25">
      <c r="A3874" s="183"/>
    </row>
    <row r="3875" spans="1:1" x14ac:dyDescent="0.25">
      <c r="A3875" s="183"/>
    </row>
    <row r="3876" spans="1:1" x14ac:dyDescent="0.25">
      <c r="A3876" s="183"/>
    </row>
    <row r="3877" spans="1:1" x14ac:dyDescent="0.25">
      <c r="A3877" s="183"/>
    </row>
    <row r="3878" spans="1:1" x14ac:dyDescent="0.25">
      <c r="A3878" s="183"/>
    </row>
    <row r="3879" spans="1:1" x14ac:dyDescent="0.25">
      <c r="A3879" s="183"/>
    </row>
    <row r="3880" spans="1:1" x14ac:dyDescent="0.25">
      <c r="A3880" s="183"/>
    </row>
    <row r="3881" spans="1:1" x14ac:dyDescent="0.25">
      <c r="A3881" s="183"/>
    </row>
    <row r="3882" spans="1:1" x14ac:dyDescent="0.25">
      <c r="A3882" s="183"/>
    </row>
    <row r="3883" spans="1:1" x14ac:dyDescent="0.25">
      <c r="A3883" s="183"/>
    </row>
    <row r="3884" spans="1:1" x14ac:dyDescent="0.25">
      <c r="A3884" s="183"/>
    </row>
    <row r="3885" spans="1:1" x14ac:dyDescent="0.25">
      <c r="A3885" s="183"/>
    </row>
    <row r="3886" spans="1:1" x14ac:dyDescent="0.25">
      <c r="A3886" s="183"/>
    </row>
    <row r="3887" spans="1:1" x14ac:dyDescent="0.25">
      <c r="A3887" s="183"/>
    </row>
    <row r="3888" spans="1:1" x14ac:dyDescent="0.25">
      <c r="A3888" s="183"/>
    </row>
    <row r="3889" spans="1:1" x14ac:dyDescent="0.25">
      <c r="A3889" s="183"/>
    </row>
    <row r="3890" spans="1:1" x14ac:dyDescent="0.25">
      <c r="A3890" s="183"/>
    </row>
    <row r="3891" spans="1:1" x14ac:dyDescent="0.25">
      <c r="A3891" s="183"/>
    </row>
    <row r="3892" spans="1:1" x14ac:dyDescent="0.25">
      <c r="A3892" s="183"/>
    </row>
    <row r="3893" spans="1:1" x14ac:dyDescent="0.25">
      <c r="A3893" s="183"/>
    </row>
    <row r="3894" spans="1:1" x14ac:dyDescent="0.25">
      <c r="A3894" s="183"/>
    </row>
    <row r="3895" spans="1:1" x14ac:dyDescent="0.25">
      <c r="A3895" s="183"/>
    </row>
    <row r="3896" spans="1:1" x14ac:dyDescent="0.25">
      <c r="A3896" s="183"/>
    </row>
    <row r="3897" spans="1:1" x14ac:dyDescent="0.25">
      <c r="A3897" s="183"/>
    </row>
    <row r="3898" spans="1:1" x14ac:dyDescent="0.25">
      <c r="A3898" s="183"/>
    </row>
    <row r="3899" spans="1:1" x14ac:dyDescent="0.25">
      <c r="A3899" s="183"/>
    </row>
    <row r="3900" spans="1:1" x14ac:dyDescent="0.25">
      <c r="A3900" s="183"/>
    </row>
    <row r="3901" spans="1:1" x14ac:dyDescent="0.25">
      <c r="A3901" s="183"/>
    </row>
    <row r="3902" spans="1:1" x14ac:dyDescent="0.25">
      <c r="A3902" s="183"/>
    </row>
    <row r="3903" spans="1:1" x14ac:dyDescent="0.25">
      <c r="A3903" s="183"/>
    </row>
    <row r="3904" spans="1:1" x14ac:dyDescent="0.25">
      <c r="A3904" s="183"/>
    </row>
    <row r="3905" spans="1:1" x14ac:dyDescent="0.25">
      <c r="A3905" s="183"/>
    </row>
    <row r="3906" spans="1:1" x14ac:dyDescent="0.25">
      <c r="A3906" s="183"/>
    </row>
    <row r="3907" spans="1:1" x14ac:dyDescent="0.25">
      <c r="A3907" s="183"/>
    </row>
    <row r="3908" spans="1:1" x14ac:dyDescent="0.25">
      <c r="A3908" s="183"/>
    </row>
    <row r="3909" spans="1:1" x14ac:dyDescent="0.25">
      <c r="A3909" s="183"/>
    </row>
    <row r="3910" spans="1:1" x14ac:dyDescent="0.25">
      <c r="A3910" s="183"/>
    </row>
    <row r="3911" spans="1:1" x14ac:dyDescent="0.25">
      <c r="A3911" s="183"/>
    </row>
    <row r="3912" spans="1:1" x14ac:dyDescent="0.25">
      <c r="A3912" s="183"/>
    </row>
    <row r="3913" spans="1:1" x14ac:dyDescent="0.25">
      <c r="A3913" s="183"/>
    </row>
    <row r="3914" spans="1:1" x14ac:dyDescent="0.25">
      <c r="A3914" s="183"/>
    </row>
    <row r="3915" spans="1:1" x14ac:dyDescent="0.25">
      <c r="A3915" s="183"/>
    </row>
    <row r="3916" spans="1:1" x14ac:dyDescent="0.25">
      <c r="A3916" s="183"/>
    </row>
    <row r="3917" spans="1:1" x14ac:dyDescent="0.25">
      <c r="A3917" s="183"/>
    </row>
    <row r="3918" spans="1:1" x14ac:dyDescent="0.25">
      <c r="A3918" s="183"/>
    </row>
    <row r="3919" spans="1:1" x14ac:dyDescent="0.25">
      <c r="A3919" s="183"/>
    </row>
    <row r="3920" spans="1:1" x14ac:dyDescent="0.25">
      <c r="A3920" s="183"/>
    </row>
    <row r="3921" spans="1:1" x14ac:dyDescent="0.25">
      <c r="A3921" s="183"/>
    </row>
    <row r="3922" spans="1:1" x14ac:dyDescent="0.25">
      <c r="A3922" s="183"/>
    </row>
    <row r="3923" spans="1:1" x14ac:dyDescent="0.25">
      <c r="A3923" s="183"/>
    </row>
    <row r="3924" spans="1:1" x14ac:dyDescent="0.25">
      <c r="A3924" s="183"/>
    </row>
    <row r="3925" spans="1:1" x14ac:dyDescent="0.25">
      <c r="A3925" s="183"/>
    </row>
    <row r="3926" spans="1:1" x14ac:dyDescent="0.25">
      <c r="A3926" s="183"/>
    </row>
    <row r="3927" spans="1:1" x14ac:dyDescent="0.25">
      <c r="A3927" s="183"/>
    </row>
    <row r="3928" spans="1:1" x14ac:dyDescent="0.25">
      <c r="A3928" s="183"/>
    </row>
    <row r="3929" spans="1:1" x14ac:dyDescent="0.25">
      <c r="A3929" s="183"/>
    </row>
    <row r="3930" spans="1:1" x14ac:dyDescent="0.25">
      <c r="A3930" s="183"/>
    </row>
    <row r="3931" spans="1:1" x14ac:dyDescent="0.25">
      <c r="A3931" s="183"/>
    </row>
    <row r="3932" spans="1:1" x14ac:dyDescent="0.25">
      <c r="A3932" s="183"/>
    </row>
    <row r="3933" spans="1:1" x14ac:dyDescent="0.25">
      <c r="A3933" s="183"/>
    </row>
    <row r="3934" spans="1:1" x14ac:dyDescent="0.25">
      <c r="A3934" s="183"/>
    </row>
    <row r="3935" spans="1:1" x14ac:dyDescent="0.25">
      <c r="A3935" s="183"/>
    </row>
    <row r="3936" spans="1:1" x14ac:dyDescent="0.25">
      <c r="A3936" s="183"/>
    </row>
    <row r="3937" spans="1:1" x14ac:dyDescent="0.25">
      <c r="A3937" s="183"/>
    </row>
    <row r="3938" spans="1:1" x14ac:dyDescent="0.25">
      <c r="A3938" s="183"/>
    </row>
    <row r="3939" spans="1:1" x14ac:dyDescent="0.25">
      <c r="A3939" s="183"/>
    </row>
    <row r="3940" spans="1:1" x14ac:dyDescent="0.25">
      <c r="A3940" s="183"/>
    </row>
    <row r="3941" spans="1:1" x14ac:dyDescent="0.25">
      <c r="A3941" s="183"/>
    </row>
    <row r="3942" spans="1:1" x14ac:dyDescent="0.25">
      <c r="A3942" s="183"/>
    </row>
    <row r="3943" spans="1:1" x14ac:dyDescent="0.25">
      <c r="A3943" s="183"/>
    </row>
    <row r="3944" spans="1:1" x14ac:dyDescent="0.25">
      <c r="A3944" s="183"/>
    </row>
    <row r="3945" spans="1:1" x14ac:dyDescent="0.25">
      <c r="A3945" s="183"/>
    </row>
    <row r="3946" spans="1:1" x14ac:dyDescent="0.25">
      <c r="A3946" s="183"/>
    </row>
    <row r="3947" spans="1:1" x14ac:dyDescent="0.25">
      <c r="A3947" s="183"/>
    </row>
    <row r="3948" spans="1:1" x14ac:dyDescent="0.25">
      <c r="A3948" s="183"/>
    </row>
    <row r="3949" spans="1:1" x14ac:dyDescent="0.25">
      <c r="A3949" s="183"/>
    </row>
    <row r="3950" spans="1:1" x14ac:dyDescent="0.25">
      <c r="A3950" s="183"/>
    </row>
    <row r="3951" spans="1:1" x14ac:dyDescent="0.25">
      <c r="A3951" s="183"/>
    </row>
    <row r="3952" spans="1:1" x14ac:dyDescent="0.25">
      <c r="A3952" s="183"/>
    </row>
    <row r="3953" spans="1:1" x14ac:dyDescent="0.25">
      <c r="A3953" s="183"/>
    </row>
    <row r="3954" spans="1:1" x14ac:dyDescent="0.25">
      <c r="A3954" s="183"/>
    </row>
    <row r="3955" spans="1:1" x14ac:dyDescent="0.25">
      <c r="A3955" s="183"/>
    </row>
    <row r="3956" spans="1:1" x14ac:dyDescent="0.25">
      <c r="A3956" s="183"/>
    </row>
    <row r="3957" spans="1:1" x14ac:dyDescent="0.25">
      <c r="A3957" s="183"/>
    </row>
    <row r="3958" spans="1:1" x14ac:dyDescent="0.25">
      <c r="A3958" s="183"/>
    </row>
    <row r="3959" spans="1:1" x14ac:dyDescent="0.25">
      <c r="A3959" s="183"/>
    </row>
    <row r="3960" spans="1:1" x14ac:dyDescent="0.25">
      <c r="A3960" s="183"/>
    </row>
    <row r="3961" spans="1:1" x14ac:dyDescent="0.25">
      <c r="A3961" s="183"/>
    </row>
    <row r="3962" spans="1:1" x14ac:dyDescent="0.25">
      <c r="A3962" s="183"/>
    </row>
    <row r="3963" spans="1:1" x14ac:dyDescent="0.25">
      <c r="A3963" s="183"/>
    </row>
    <row r="3964" spans="1:1" x14ac:dyDescent="0.25">
      <c r="A3964" s="183"/>
    </row>
    <row r="3965" spans="1:1" x14ac:dyDescent="0.25">
      <c r="A3965" s="183"/>
    </row>
    <row r="3966" spans="1:1" x14ac:dyDescent="0.25">
      <c r="A3966" s="183"/>
    </row>
    <row r="3967" spans="1:1" x14ac:dyDescent="0.25">
      <c r="A3967" s="183"/>
    </row>
    <row r="3968" spans="1:1" x14ac:dyDescent="0.25">
      <c r="A3968" s="183"/>
    </row>
    <row r="3969" spans="1:1" x14ac:dyDescent="0.25">
      <c r="A3969" s="183"/>
    </row>
    <row r="3970" spans="1:1" x14ac:dyDescent="0.25">
      <c r="A3970" s="183"/>
    </row>
    <row r="3971" spans="1:1" x14ac:dyDescent="0.25">
      <c r="A3971" s="183"/>
    </row>
    <row r="3972" spans="1:1" x14ac:dyDescent="0.25">
      <c r="A3972" s="183"/>
    </row>
    <row r="3973" spans="1:1" x14ac:dyDescent="0.25">
      <c r="A3973" s="183"/>
    </row>
    <row r="3974" spans="1:1" x14ac:dyDescent="0.25">
      <c r="A3974" s="183"/>
    </row>
    <row r="3975" spans="1:1" x14ac:dyDescent="0.25">
      <c r="A3975" s="183"/>
    </row>
    <row r="3976" spans="1:1" x14ac:dyDescent="0.25">
      <c r="A3976" s="183"/>
    </row>
    <row r="3977" spans="1:1" x14ac:dyDescent="0.25">
      <c r="A3977" s="183"/>
    </row>
    <row r="3978" spans="1:1" x14ac:dyDescent="0.25">
      <c r="A3978" s="183"/>
    </row>
    <row r="3979" spans="1:1" x14ac:dyDescent="0.25">
      <c r="A3979" s="183"/>
    </row>
    <row r="3980" spans="1:1" x14ac:dyDescent="0.25">
      <c r="A3980" s="183"/>
    </row>
    <row r="3981" spans="1:1" x14ac:dyDescent="0.25">
      <c r="A3981" s="183"/>
    </row>
    <row r="3982" spans="1:1" x14ac:dyDescent="0.25">
      <c r="A3982" s="183"/>
    </row>
    <row r="3983" spans="1:1" x14ac:dyDescent="0.25">
      <c r="A3983" s="183"/>
    </row>
    <row r="3984" spans="1:1" x14ac:dyDescent="0.25">
      <c r="A3984" s="183"/>
    </row>
    <row r="3985" spans="1:1" x14ac:dyDescent="0.25">
      <c r="A3985" s="183"/>
    </row>
    <row r="3986" spans="1:1" x14ac:dyDescent="0.25">
      <c r="A3986" s="183"/>
    </row>
    <row r="3987" spans="1:1" x14ac:dyDescent="0.25">
      <c r="A3987" s="183"/>
    </row>
    <row r="3988" spans="1:1" x14ac:dyDescent="0.25">
      <c r="A3988" s="183"/>
    </row>
    <row r="3989" spans="1:1" x14ac:dyDescent="0.25">
      <c r="A3989" s="183"/>
    </row>
    <row r="3990" spans="1:1" x14ac:dyDescent="0.25">
      <c r="A3990" s="183"/>
    </row>
    <row r="3991" spans="1:1" x14ac:dyDescent="0.25">
      <c r="A3991" s="183"/>
    </row>
    <row r="3992" spans="1:1" x14ac:dyDescent="0.25">
      <c r="A3992" s="183"/>
    </row>
    <row r="3993" spans="1:1" x14ac:dyDescent="0.25">
      <c r="A3993" s="183"/>
    </row>
    <row r="3994" spans="1:1" x14ac:dyDescent="0.25">
      <c r="A3994" s="183"/>
    </row>
    <row r="3995" spans="1:1" x14ac:dyDescent="0.25">
      <c r="A3995" s="183"/>
    </row>
    <row r="3996" spans="1:1" x14ac:dyDescent="0.25">
      <c r="A3996" s="183"/>
    </row>
    <row r="3997" spans="1:1" x14ac:dyDescent="0.25">
      <c r="A3997" s="183"/>
    </row>
    <row r="3998" spans="1:1" x14ac:dyDescent="0.25">
      <c r="A3998" s="183"/>
    </row>
    <row r="3999" spans="1:1" x14ac:dyDescent="0.25">
      <c r="A3999" s="183"/>
    </row>
    <row r="4000" spans="1:1" x14ac:dyDescent="0.25">
      <c r="A4000" s="183"/>
    </row>
    <row r="4001" spans="1:1" x14ac:dyDescent="0.25">
      <c r="A4001" s="183"/>
    </row>
    <row r="4002" spans="1:1" x14ac:dyDescent="0.25">
      <c r="A4002" s="183"/>
    </row>
    <row r="4003" spans="1:1" x14ac:dyDescent="0.25">
      <c r="A4003" s="183"/>
    </row>
    <row r="4004" spans="1:1" x14ac:dyDescent="0.25">
      <c r="A4004" s="183"/>
    </row>
    <row r="4005" spans="1:1" x14ac:dyDescent="0.25">
      <c r="A4005" s="183"/>
    </row>
    <row r="4006" spans="1:1" x14ac:dyDescent="0.25">
      <c r="A4006" s="183"/>
    </row>
    <row r="4007" spans="1:1" x14ac:dyDescent="0.25">
      <c r="A4007" s="183"/>
    </row>
    <row r="4008" spans="1:1" x14ac:dyDescent="0.25">
      <c r="A4008" s="183"/>
    </row>
    <row r="4009" spans="1:1" x14ac:dyDescent="0.25">
      <c r="A4009" s="183"/>
    </row>
    <row r="4010" spans="1:1" x14ac:dyDescent="0.25">
      <c r="A4010" s="183"/>
    </row>
    <row r="4011" spans="1:1" x14ac:dyDescent="0.25">
      <c r="A4011" s="183"/>
    </row>
    <row r="4012" spans="1:1" x14ac:dyDescent="0.25">
      <c r="A4012" s="183"/>
    </row>
    <row r="4013" spans="1:1" x14ac:dyDescent="0.25">
      <c r="A4013" s="183"/>
    </row>
    <row r="4014" spans="1:1" x14ac:dyDescent="0.25">
      <c r="A4014" s="183"/>
    </row>
    <row r="4015" spans="1:1" x14ac:dyDescent="0.25">
      <c r="A4015" s="183"/>
    </row>
    <row r="4016" spans="1:1" x14ac:dyDescent="0.25">
      <c r="A4016" s="183"/>
    </row>
    <row r="4017" spans="1:1" x14ac:dyDescent="0.25">
      <c r="A4017" s="183"/>
    </row>
    <row r="4018" spans="1:1" x14ac:dyDescent="0.25">
      <c r="A4018" s="183"/>
    </row>
    <row r="4019" spans="1:1" x14ac:dyDescent="0.25">
      <c r="A4019" s="183"/>
    </row>
    <row r="4020" spans="1:1" x14ac:dyDescent="0.25">
      <c r="A4020" s="183"/>
    </row>
    <row r="4021" spans="1:1" x14ac:dyDescent="0.25">
      <c r="A4021" s="183"/>
    </row>
    <row r="4022" spans="1:1" x14ac:dyDescent="0.25">
      <c r="A4022" s="183"/>
    </row>
    <row r="4023" spans="1:1" x14ac:dyDescent="0.25">
      <c r="A4023" s="183"/>
    </row>
    <row r="4024" spans="1:1" x14ac:dyDescent="0.25">
      <c r="A4024" s="183"/>
    </row>
    <row r="4025" spans="1:1" x14ac:dyDescent="0.25">
      <c r="A4025" s="183"/>
    </row>
    <row r="4026" spans="1:1" x14ac:dyDescent="0.25">
      <c r="A4026" s="183"/>
    </row>
    <row r="4027" spans="1:1" x14ac:dyDescent="0.25">
      <c r="A4027" s="183"/>
    </row>
    <row r="4028" spans="1:1" x14ac:dyDescent="0.25">
      <c r="A4028" s="183"/>
    </row>
    <row r="4029" spans="1:1" x14ac:dyDescent="0.25">
      <c r="A4029" s="183"/>
    </row>
    <row r="4030" spans="1:1" x14ac:dyDescent="0.25">
      <c r="A4030" s="183"/>
    </row>
    <row r="4031" spans="1:1" x14ac:dyDescent="0.25">
      <c r="A4031" s="183"/>
    </row>
    <row r="4032" spans="1:1" x14ac:dyDescent="0.25">
      <c r="A4032" s="183"/>
    </row>
    <row r="4033" spans="1:1" x14ac:dyDescent="0.25">
      <c r="A4033" s="183"/>
    </row>
    <row r="4034" spans="1:1" x14ac:dyDescent="0.25">
      <c r="A4034" s="183"/>
    </row>
    <row r="4035" spans="1:1" x14ac:dyDescent="0.25">
      <c r="A4035" s="183"/>
    </row>
    <row r="4036" spans="1:1" x14ac:dyDescent="0.25">
      <c r="A4036" s="183"/>
    </row>
    <row r="4037" spans="1:1" x14ac:dyDescent="0.25">
      <c r="A4037" s="183"/>
    </row>
    <row r="4038" spans="1:1" x14ac:dyDescent="0.25">
      <c r="A4038" s="183"/>
    </row>
    <row r="4039" spans="1:1" x14ac:dyDescent="0.25">
      <c r="A4039" s="183"/>
    </row>
    <row r="4040" spans="1:1" x14ac:dyDescent="0.25">
      <c r="A4040" s="183"/>
    </row>
    <row r="4041" spans="1:1" x14ac:dyDescent="0.25">
      <c r="A4041" s="183"/>
    </row>
    <row r="4042" spans="1:1" x14ac:dyDescent="0.25">
      <c r="A4042" s="183"/>
    </row>
    <row r="4043" spans="1:1" x14ac:dyDescent="0.25">
      <c r="A4043" s="183"/>
    </row>
    <row r="4044" spans="1:1" x14ac:dyDescent="0.25">
      <c r="A4044" s="183"/>
    </row>
    <row r="4045" spans="1:1" x14ac:dyDescent="0.25">
      <c r="A4045" s="183"/>
    </row>
    <row r="4046" spans="1:1" x14ac:dyDescent="0.25">
      <c r="A4046" s="183"/>
    </row>
    <row r="4047" spans="1:1" x14ac:dyDescent="0.25">
      <c r="A4047" s="183"/>
    </row>
    <row r="4048" spans="1:1" x14ac:dyDescent="0.25">
      <c r="A4048" s="183"/>
    </row>
    <row r="4049" spans="1:1" x14ac:dyDescent="0.25">
      <c r="A4049" s="183"/>
    </row>
    <row r="4050" spans="1:1" x14ac:dyDescent="0.25">
      <c r="A4050" s="183"/>
    </row>
    <row r="4051" spans="1:1" x14ac:dyDescent="0.25">
      <c r="A4051" s="183"/>
    </row>
    <row r="4052" spans="1:1" x14ac:dyDescent="0.25">
      <c r="A4052" s="183"/>
    </row>
    <row r="4053" spans="1:1" x14ac:dyDescent="0.25">
      <c r="A4053" s="183"/>
    </row>
    <row r="4054" spans="1:1" x14ac:dyDescent="0.25">
      <c r="A4054" s="183"/>
    </row>
    <row r="4055" spans="1:1" x14ac:dyDescent="0.25">
      <c r="A4055" s="183"/>
    </row>
    <row r="4056" spans="1:1" x14ac:dyDescent="0.25">
      <c r="A4056" s="183"/>
    </row>
    <row r="4057" spans="1:1" x14ac:dyDescent="0.25">
      <c r="A4057" s="183"/>
    </row>
    <row r="4058" spans="1:1" x14ac:dyDescent="0.25">
      <c r="A4058" s="183"/>
    </row>
    <row r="4059" spans="1:1" x14ac:dyDescent="0.25">
      <c r="A4059" s="183"/>
    </row>
    <row r="4060" spans="1:1" x14ac:dyDescent="0.25">
      <c r="A4060" s="183"/>
    </row>
    <row r="4061" spans="1:1" x14ac:dyDescent="0.25">
      <c r="A4061" s="183"/>
    </row>
    <row r="4062" spans="1:1" x14ac:dyDescent="0.25">
      <c r="A4062" s="183"/>
    </row>
    <row r="4063" spans="1:1" x14ac:dyDescent="0.25">
      <c r="A4063" s="183"/>
    </row>
    <row r="4064" spans="1:1" x14ac:dyDescent="0.25">
      <c r="A4064" s="183"/>
    </row>
    <row r="4065" spans="1:1" x14ac:dyDescent="0.25">
      <c r="A4065" s="183"/>
    </row>
    <row r="4066" spans="1:1" x14ac:dyDescent="0.25">
      <c r="A4066" s="183"/>
    </row>
    <row r="4067" spans="1:1" x14ac:dyDescent="0.25">
      <c r="A4067" s="183"/>
    </row>
    <row r="4068" spans="1:1" x14ac:dyDescent="0.25">
      <c r="A4068" s="183"/>
    </row>
    <row r="4069" spans="1:1" x14ac:dyDescent="0.25">
      <c r="A4069" s="183"/>
    </row>
    <row r="4070" spans="1:1" x14ac:dyDescent="0.25">
      <c r="A4070" s="183"/>
    </row>
    <row r="4071" spans="1:1" x14ac:dyDescent="0.25">
      <c r="A4071" s="183"/>
    </row>
    <row r="4072" spans="1:1" x14ac:dyDescent="0.25">
      <c r="A4072" s="183"/>
    </row>
    <row r="4073" spans="1:1" x14ac:dyDescent="0.25">
      <c r="A4073" s="183"/>
    </row>
    <row r="4074" spans="1:1" x14ac:dyDescent="0.25">
      <c r="A4074" s="183"/>
    </row>
    <row r="4075" spans="1:1" x14ac:dyDescent="0.25">
      <c r="A4075" s="183"/>
    </row>
    <row r="4076" spans="1:1" x14ac:dyDescent="0.25">
      <c r="A4076" s="183"/>
    </row>
    <row r="4077" spans="1:1" x14ac:dyDescent="0.25">
      <c r="A4077" s="183"/>
    </row>
    <row r="4078" spans="1:1" x14ac:dyDescent="0.25">
      <c r="A4078" s="183"/>
    </row>
    <row r="4079" spans="1:1" x14ac:dyDescent="0.25">
      <c r="A4079" s="183"/>
    </row>
    <row r="4080" spans="1:1" x14ac:dyDescent="0.25">
      <c r="A4080" s="183"/>
    </row>
    <row r="4081" spans="1:1" x14ac:dyDescent="0.25">
      <c r="A4081" s="183"/>
    </row>
    <row r="4082" spans="1:1" x14ac:dyDescent="0.25">
      <c r="A4082" s="183"/>
    </row>
    <row r="4083" spans="1:1" x14ac:dyDescent="0.25">
      <c r="A4083" s="183"/>
    </row>
    <row r="4084" spans="1:1" x14ac:dyDescent="0.25">
      <c r="A4084" s="183"/>
    </row>
    <row r="4085" spans="1:1" x14ac:dyDescent="0.25">
      <c r="A4085" s="183"/>
    </row>
    <row r="4086" spans="1:1" x14ac:dyDescent="0.25">
      <c r="A4086" s="183"/>
    </row>
    <row r="4087" spans="1:1" x14ac:dyDescent="0.25">
      <c r="A4087" s="183"/>
    </row>
    <row r="4088" spans="1:1" x14ac:dyDescent="0.25">
      <c r="A4088" s="183"/>
    </row>
    <row r="4089" spans="1:1" x14ac:dyDescent="0.25">
      <c r="A4089" s="183"/>
    </row>
    <row r="4090" spans="1:1" x14ac:dyDescent="0.25">
      <c r="A4090" s="183"/>
    </row>
    <row r="4091" spans="1:1" x14ac:dyDescent="0.25">
      <c r="A4091" s="183"/>
    </row>
    <row r="4092" spans="1:1" x14ac:dyDescent="0.25">
      <c r="A4092" s="183"/>
    </row>
    <row r="4093" spans="1:1" x14ac:dyDescent="0.25">
      <c r="A4093" s="183"/>
    </row>
    <row r="4094" spans="1:1" x14ac:dyDescent="0.25">
      <c r="A4094" s="183"/>
    </row>
    <row r="4095" spans="1:1" x14ac:dyDescent="0.25">
      <c r="A4095" s="183"/>
    </row>
    <row r="4096" spans="1:1" x14ac:dyDescent="0.25">
      <c r="A4096" s="183"/>
    </row>
    <row r="4097" spans="1:1" x14ac:dyDescent="0.25">
      <c r="A4097" s="183"/>
    </row>
    <row r="4098" spans="1:1" x14ac:dyDescent="0.25">
      <c r="A4098" s="183"/>
    </row>
    <row r="4099" spans="1:1" x14ac:dyDescent="0.25">
      <c r="A4099" s="183"/>
    </row>
    <row r="4100" spans="1:1" x14ac:dyDescent="0.25">
      <c r="A4100" s="183"/>
    </row>
    <row r="4101" spans="1:1" x14ac:dyDescent="0.25">
      <c r="A4101" s="183"/>
    </row>
    <row r="4102" spans="1:1" x14ac:dyDescent="0.25">
      <c r="A4102" s="183"/>
    </row>
    <row r="4103" spans="1:1" x14ac:dyDescent="0.25">
      <c r="A4103" s="183"/>
    </row>
    <row r="4104" spans="1:1" x14ac:dyDescent="0.25">
      <c r="A4104" s="183"/>
    </row>
    <row r="4105" spans="1:1" x14ac:dyDescent="0.25">
      <c r="A4105" s="183"/>
    </row>
    <row r="4106" spans="1:1" x14ac:dyDescent="0.25">
      <c r="A4106" s="183"/>
    </row>
    <row r="4107" spans="1:1" x14ac:dyDescent="0.25">
      <c r="A4107" s="183"/>
    </row>
    <row r="4108" spans="1:1" x14ac:dyDescent="0.25">
      <c r="A4108" s="183"/>
    </row>
    <row r="4109" spans="1:1" x14ac:dyDescent="0.25">
      <c r="A4109" s="183"/>
    </row>
    <row r="4110" spans="1:1" x14ac:dyDescent="0.25">
      <c r="A4110" s="183"/>
    </row>
    <row r="4111" spans="1:1" x14ac:dyDescent="0.25">
      <c r="A4111" s="183"/>
    </row>
    <row r="4112" spans="1:1" x14ac:dyDescent="0.25">
      <c r="A4112" s="183"/>
    </row>
    <row r="4113" spans="1:1" x14ac:dyDescent="0.25">
      <c r="A4113" s="183"/>
    </row>
    <row r="4114" spans="1:1" x14ac:dyDescent="0.25">
      <c r="A4114" s="183"/>
    </row>
    <row r="4115" spans="1:1" x14ac:dyDescent="0.25">
      <c r="A4115" s="183"/>
    </row>
    <row r="4116" spans="1:1" x14ac:dyDescent="0.25">
      <c r="A4116" s="183"/>
    </row>
    <row r="4117" spans="1:1" x14ac:dyDescent="0.25">
      <c r="A4117" s="183"/>
    </row>
    <row r="4118" spans="1:1" x14ac:dyDescent="0.25">
      <c r="A4118" s="183"/>
    </row>
    <row r="4119" spans="1:1" x14ac:dyDescent="0.25">
      <c r="A4119" s="183"/>
    </row>
    <row r="4120" spans="1:1" x14ac:dyDescent="0.25">
      <c r="A4120" s="183"/>
    </row>
    <row r="4121" spans="1:1" x14ac:dyDescent="0.25">
      <c r="A4121" s="183"/>
    </row>
    <row r="4122" spans="1:1" x14ac:dyDescent="0.25">
      <c r="A4122" s="183"/>
    </row>
    <row r="4123" spans="1:1" x14ac:dyDescent="0.25">
      <c r="A4123" s="183"/>
    </row>
    <row r="4124" spans="1:1" x14ac:dyDescent="0.25">
      <c r="A4124" s="183"/>
    </row>
    <row r="4125" spans="1:1" x14ac:dyDescent="0.25">
      <c r="A4125" s="183"/>
    </row>
    <row r="4126" spans="1:1" x14ac:dyDescent="0.25">
      <c r="A4126" s="183"/>
    </row>
    <row r="4127" spans="1:1" x14ac:dyDescent="0.25">
      <c r="A4127" s="183"/>
    </row>
    <row r="4128" spans="1:1" x14ac:dyDescent="0.25">
      <c r="A4128" s="183"/>
    </row>
    <row r="4129" spans="1:1" x14ac:dyDescent="0.25">
      <c r="A4129" s="183"/>
    </row>
    <row r="4130" spans="1:1" x14ac:dyDescent="0.25">
      <c r="A4130" s="183"/>
    </row>
    <row r="4131" spans="1:1" x14ac:dyDescent="0.25">
      <c r="A4131" s="183"/>
    </row>
    <row r="4132" spans="1:1" x14ac:dyDescent="0.25">
      <c r="A4132" s="183"/>
    </row>
    <row r="4133" spans="1:1" x14ac:dyDescent="0.25">
      <c r="A4133" s="183"/>
    </row>
    <row r="4134" spans="1:1" x14ac:dyDescent="0.25">
      <c r="A4134" s="183"/>
    </row>
    <row r="4135" spans="1:1" x14ac:dyDescent="0.25">
      <c r="A4135" s="183"/>
    </row>
    <row r="4136" spans="1:1" x14ac:dyDescent="0.25">
      <c r="A4136" s="183"/>
    </row>
    <row r="4137" spans="1:1" x14ac:dyDescent="0.25">
      <c r="A4137" s="183"/>
    </row>
    <row r="4138" spans="1:1" x14ac:dyDescent="0.25">
      <c r="A4138" s="183"/>
    </row>
    <row r="4139" spans="1:1" x14ac:dyDescent="0.25">
      <c r="A4139" s="183"/>
    </row>
    <row r="4140" spans="1:1" x14ac:dyDescent="0.25">
      <c r="A4140" s="183"/>
    </row>
    <row r="4141" spans="1:1" x14ac:dyDescent="0.25">
      <c r="A4141" s="183"/>
    </row>
    <row r="4142" spans="1:1" x14ac:dyDescent="0.25">
      <c r="A4142" s="183"/>
    </row>
    <row r="4143" spans="1:1" x14ac:dyDescent="0.25">
      <c r="A4143" s="183"/>
    </row>
    <row r="4144" spans="1:1" x14ac:dyDescent="0.25">
      <c r="A4144" s="183"/>
    </row>
    <row r="4145" spans="1:1" x14ac:dyDescent="0.25">
      <c r="A4145" s="183"/>
    </row>
    <row r="4146" spans="1:1" x14ac:dyDescent="0.25">
      <c r="A4146" s="183"/>
    </row>
    <row r="4147" spans="1:1" x14ac:dyDescent="0.25">
      <c r="A4147" s="183"/>
    </row>
    <row r="4148" spans="1:1" x14ac:dyDescent="0.25">
      <c r="A4148" s="183"/>
    </row>
    <row r="4149" spans="1:1" x14ac:dyDescent="0.25">
      <c r="A4149" s="183"/>
    </row>
    <row r="4150" spans="1:1" x14ac:dyDescent="0.25">
      <c r="A4150" s="183"/>
    </row>
    <row r="4151" spans="1:1" x14ac:dyDescent="0.25">
      <c r="A4151" s="183"/>
    </row>
    <row r="4152" spans="1:1" x14ac:dyDescent="0.25">
      <c r="A4152" s="183"/>
    </row>
    <row r="4153" spans="1:1" x14ac:dyDescent="0.25">
      <c r="A4153" s="183"/>
    </row>
    <row r="4154" spans="1:1" x14ac:dyDescent="0.25">
      <c r="A4154" s="183"/>
    </row>
    <row r="4155" spans="1:1" x14ac:dyDescent="0.25">
      <c r="A4155" s="183"/>
    </row>
    <row r="4156" spans="1:1" x14ac:dyDescent="0.25">
      <c r="A4156" s="183"/>
    </row>
    <row r="4157" spans="1:1" x14ac:dyDescent="0.25">
      <c r="A4157" s="183"/>
    </row>
    <row r="4158" spans="1:1" x14ac:dyDescent="0.25">
      <c r="A4158" s="183"/>
    </row>
    <row r="4159" spans="1:1" x14ac:dyDescent="0.25">
      <c r="A4159" s="183"/>
    </row>
    <row r="4160" spans="1:1" x14ac:dyDescent="0.25">
      <c r="A4160" s="183"/>
    </row>
    <row r="4161" spans="1:1" x14ac:dyDescent="0.25">
      <c r="A4161" s="183"/>
    </row>
    <row r="4162" spans="1:1" x14ac:dyDescent="0.25">
      <c r="A4162" s="183"/>
    </row>
    <row r="4163" spans="1:1" x14ac:dyDescent="0.25">
      <c r="A4163" s="183"/>
    </row>
    <row r="4164" spans="1:1" x14ac:dyDescent="0.25">
      <c r="A4164" s="183"/>
    </row>
    <row r="4165" spans="1:1" x14ac:dyDescent="0.25">
      <c r="A4165" s="183"/>
    </row>
    <row r="4166" spans="1:1" x14ac:dyDescent="0.25">
      <c r="A4166" s="183"/>
    </row>
    <row r="4167" spans="1:1" x14ac:dyDescent="0.25">
      <c r="A4167" s="183"/>
    </row>
    <row r="4168" spans="1:1" x14ac:dyDescent="0.25">
      <c r="A4168" s="183"/>
    </row>
    <row r="4169" spans="1:1" x14ac:dyDescent="0.25">
      <c r="A4169" s="183"/>
    </row>
    <row r="4170" spans="1:1" x14ac:dyDescent="0.25">
      <c r="A4170" s="183"/>
    </row>
    <row r="4171" spans="1:1" x14ac:dyDescent="0.25">
      <c r="A4171" s="183"/>
    </row>
    <row r="4172" spans="1:1" x14ac:dyDescent="0.25">
      <c r="A4172" s="183"/>
    </row>
    <row r="4173" spans="1:1" x14ac:dyDescent="0.25">
      <c r="A4173" s="183"/>
    </row>
    <row r="4174" spans="1:1" x14ac:dyDescent="0.25">
      <c r="A4174" s="183"/>
    </row>
    <row r="4175" spans="1:1" x14ac:dyDescent="0.25">
      <c r="A4175" s="183"/>
    </row>
    <row r="4176" spans="1:1" x14ac:dyDescent="0.25">
      <c r="A4176" s="183"/>
    </row>
    <row r="4177" spans="1:1" x14ac:dyDescent="0.25">
      <c r="A4177" s="183"/>
    </row>
    <row r="4178" spans="1:1" x14ac:dyDescent="0.25">
      <c r="A4178" s="183"/>
    </row>
    <row r="4179" spans="1:1" x14ac:dyDescent="0.25">
      <c r="A4179" s="183"/>
    </row>
    <row r="4180" spans="1:1" x14ac:dyDescent="0.25">
      <c r="A4180" s="183"/>
    </row>
    <row r="4181" spans="1:1" x14ac:dyDescent="0.25">
      <c r="A4181" s="183"/>
    </row>
    <row r="4182" spans="1:1" x14ac:dyDescent="0.25">
      <c r="A4182" s="183"/>
    </row>
    <row r="4183" spans="1:1" x14ac:dyDescent="0.25">
      <c r="A4183" s="183"/>
    </row>
    <row r="4184" spans="1:1" x14ac:dyDescent="0.25">
      <c r="A4184" s="183"/>
    </row>
    <row r="4185" spans="1:1" x14ac:dyDescent="0.25">
      <c r="A4185" s="183"/>
    </row>
    <row r="4186" spans="1:1" x14ac:dyDescent="0.25">
      <c r="A4186" s="183"/>
    </row>
    <row r="4187" spans="1:1" x14ac:dyDescent="0.25">
      <c r="A4187" s="183"/>
    </row>
    <row r="4188" spans="1:1" x14ac:dyDescent="0.25">
      <c r="A4188" s="183"/>
    </row>
    <row r="4189" spans="1:1" x14ac:dyDescent="0.25">
      <c r="A4189" s="183"/>
    </row>
    <row r="4190" spans="1:1" x14ac:dyDescent="0.25">
      <c r="A4190" s="183"/>
    </row>
    <row r="4191" spans="1:1" x14ac:dyDescent="0.25">
      <c r="A4191" s="183"/>
    </row>
    <row r="4192" spans="1:1" x14ac:dyDescent="0.25">
      <c r="A4192" s="183"/>
    </row>
    <row r="4193" spans="1:1" x14ac:dyDescent="0.25">
      <c r="A4193" s="183"/>
    </row>
    <row r="4194" spans="1:1" x14ac:dyDescent="0.25">
      <c r="A4194" s="183"/>
    </row>
    <row r="4195" spans="1:1" x14ac:dyDescent="0.25">
      <c r="A4195" s="183"/>
    </row>
    <row r="4196" spans="1:1" x14ac:dyDescent="0.25">
      <c r="A4196" s="183"/>
    </row>
    <row r="4197" spans="1:1" x14ac:dyDescent="0.25">
      <c r="A4197" s="183"/>
    </row>
    <row r="4198" spans="1:1" x14ac:dyDescent="0.25">
      <c r="A4198" s="183"/>
    </row>
    <row r="4199" spans="1:1" x14ac:dyDescent="0.25">
      <c r="A4199" s="183"/>
    </row>
    <row r="4200" spans="1:1" x14ac:dyDescent="0.25">
      <c r="A4200" s="183"/>
    </row>
    <row r="4201" spans="1:1" x14ac:dyDescent="0.25">
      <c r="A4201" s="183"/>
    </row>
    <row r="4202" spans="1:1" x14ac:dyDescent="0.25">
      <c r="A4202" s="183"/>
    </row>
    <row r="4203" spans="1:1" x14ac:dyDescent="0.25">
      <c r="A4203" s="183"/>
    </row>
    <row r="4204" spans="1:1" x14ac:dyDescent="0.25">
      <c r="A4204" s="183"/>
    </row>
    <row r="4205" spans="1:1" x14ac:dyDescent="0.25">
      <c r="A4205" s="183"/>
    </row>
    <row r="4206" spans="1:1" x14ac:dyDescent="0.25">
      <c r="A4206" s="183"/>
    </row>
    <row r="4207" spans="1:1" x14ac:dyDescent="0.25">
      <c r="A4207" s="183"/>
    </row>
    <row r="4208" spans="1:1" x14ac:dyDescent="0.25">
      <c r="A4208" s="183"/>
    </row>
    <row r="4209" spans="1:1" x14ac:dyDescent="0.25">
      <c r="A4209" s="183"/>
    </row>
    <row r="4210" spans="1:1" x14ac:dyDescent="0.25">
      <c r="A4210" s="183"/>
    </row>
    <row r="4211" spans="1:1" x14ac:dyDescent="0.25">
      <c r="A4211" s="183"/>
    </row>
    <row r="4212" spans="1:1" x14ac:dyDescent="0.25">
      <c r="A4212" s="183"/>
    </row>
    <row r="4213" spans="1:1" x14ac:dyDescent="0.25">
      <c r="A4213" s="183"/>
    </row>
    <row r="4214" spans="1:1" x14ac:dyDescent="0.25">
      <c r="A4214" s="183"/>
    </row>
    <row r="4215" spans="1:1" x14ac:dyDescent="0.25">
      <c r="A4215" s="183"/>
    </row>
    <row r="4216" spans="1:1" x14ac:dyDescent="0.25">
      <c r="A4216" s="183"/>
    </row>
    <row r="4217" spans="1:1" x14ac:dyDescent="0.25">
      <c r="A4217" s="183"/>
    </row>
    <row r="4218" spans="1:1" x14ac:dyDescent="0.25">
      <c r="A4218" s="183"/>
    </row>
    <row r="4219" spans="1:1" x14ac:dyDescent="0.25">
      <c r="A4219" s="183"/>
    </row>
    <row r="4220" spans="1:1" x14ac:dyDescent="0.25">
      <c r="A4220" s="183"/>
    </row>
    <row r="4221" spans="1:1" x14ac:dyDescent="0.25">
      <c r="A4221" s="183"/>
    </row>
    <row r="4222" spans="1:1" x14ac:dyDescent="0.25">
      <c r="A4222" s="183"/>
    </row>
    <row r="4223" spans="1:1" x14ac:dyDescent="0.25">
      <c r="A4223" s="183"/>
    </row>
    <row r="4224" spans="1:1" x14ac:dyDescent="0.25">
      <c r="A4224" s="183"/>
    </row>
    <row r="4225" spans="1:1" x14ac:dyDescent="0.25">
      <c r="A4225" s="183"/>
    </row>
    <row r="4226" spans="1:1" x14ac:dyDescent="0.25">
      <c r="A4226" s="183"/>
    </row>
    <row r="4227" spans="1:1" x14ac:dyDescent="0.25">
      <c r="A4227" s="183"/>
    </row>
    <row r="4228" spans="1:1" x14ac:dyDescent="0.25">
      <c r="A4228" s="183"/>
    </row>
    <row r="4229" spans="1:1" x14ac:dyDescent="0.25">
      <c r="A4229" s="183"/>
    </row>
    <row r="4230" spans="1:1" x14ac:dyDescent="0.25">
      <c r="A4230" s="183"/>
    </row>
    <row r="4231" spans="1:1" x14ac:dyDescent="0.25">
      <c r="A4231" s="183"/>
    </row>
    <row r="4232" spans="1:1" x14ac:dyDescent="0.25">
      <c r="A4232" s="183"/>
    </row>
    <row r="4233" spans="1:1" x14ac:dyDescent="0.25">
      <c r="A4233" s="183"/>
    </row>
    <row r="4234" spans="1:1" x14ac:dyDescent="0.25">
      <c r="A4234" s="183"/>
    </row>
    <row r="4235" spans="1:1" x14ac:dyDescent="0.25">
      <c r="A4235" s="183"/>
    </row>
    <row r="4236" spans="1:1" x14ac:dyDescent="0.25">
      <c r="A4236" s="183"/>
    </row>
    <row r="4237" spans="1:1" x14ac:dyDescent="0.25">
      <c r="A4237" s="183"/>
    </row>
    <row r="4238" spans="1:1" x14ac:dyDescent="0.25">
      <c r="A4238" s="183"/>
    </row>
    <row r="4239" spans="1:1" x14ac:dyDescent="0.25">
      <c r="A4239" s="183"/>
    </row>
    <row r="4240" spans="1:1" x14ac:dyDescent="0.25">
      <c r="A4240" s="183"/>
    </row>
    <row r="4241" spans="1:1" x14ac:dyDescent="0.25">
      <c r="A4241" s="183"/>
    </row>
    <row r="4242" spans="1:1" x14ac:dyDescent="0.25">
      <c r="A4242" s="183"/>
    </row>
    <row r="4243" spans="1:1" x14ac:dyDescent="0.25">
      <c r="A4243" s="183"/>
    </row>
    <row r="4244" spans="1:1" x14ac:dyDescent="0.25">
      <c r="A4244" s="183"/>
    </row>
    <row r="4245" spans="1:1" x14ac:dyDescent="0.25">
      <c r="A4245" s="183"/>
    </row>
    <row r="4246" spans="1:1" x14ac:dyDescent="0.25">
      <c r="A4246" s="183"/>
    </row>
    <row r="4247" spans="1:1" x14ac:dyDescent="0.25">
      <c r="A4247" s="183"/>
    </row>
    <row r="4248" spans="1:1" x14ac:dyDescent="0.25">
      <c r="A4248" s="183"/>
    </row>
    <row r="4249" spans="1:1" x14ac:dyDescent="0.25">
      <c r="A4249" s="183"/>
    </row>
    <row r="4250" spans="1:1" x14ac:dyDescent="0.25">
      <c r="A4250" s="183"/>
    </row>
    <row r="4251" spans="1:1" x14ac:dyDescent="0.25">
      <c r="A4251" s="183"/>
    </row>
    <row r="4252" spans="1:1" x14ac:dyDescent="0.25">
      <c r="A4252" s="183"/>
    </row>
    <row r="4253" spans="1:1" x14ac:dyDescent="0.25">
      <c r="A4253" s="183"/>
    </row>
    <row r="4254" spans="1:1" x14ac:dyDescent="0.25">
      <c r="A4254" s="183"/>
    </row>
    <row r="4255" spans="1:1" x14ac:dyDescent="0.25">
      <c r="A4255" s="183"/>
    </row>
    <row r="4256" spans="1:1" x14ac:dyDescent="0.25">
      <c r="A4256" s="183"/>
    </row>
    <row r="4257" spans="1:1" x14ac:dyDescent="0.25">
      <c r="A4257" s="183"/>
    </row>
    <row r="4258" spans="1:1" x14ac:dyDescent="0.25">
      <c r="A4258" s="183"/>
    </row>
    <row r="4259" spans="1:1" x14ac:dyDescent="0.25">
      <c r="A4259" s="183"/>
    </row>
    <row r="4260" spans="1:1" x14ac:dyDescent="0.25">
      <c r="A4260" s="183"/>
    </row>
    <row r="4261" spans="1:1" x14ac:dyDescent="0.25">
      <c r="A4261" s="183"/>
    </row>
    <row r="4262" spans="1:1" x14ac:dyDescent="0.25">
      <c r="A4262" s="183"/>
    </row>
    <row r="4263" spans="1:1" x14ac:dyDescent="0.25">
      <c r="A4263" s="183"/>
    </row>
    <row r="4264" spans="1:1" x14ac:dyDescent="0.25">
      <c r="A4264" s="183"/>
    </row>
    <row r="4265" spans="1:1" x14ac:dyDescent="0.25">
      <c r="A4265" s="183"/>
    </row>
    <row r="4266" spans="1:1" x14ac:dyDescent="0.25">
      <c r="A4266" s="183"/>
    </row>
    <row r="4267" spans="1:1" x14ac:dyDescent="0.25">
      <c r="A4267" s="183"/>
    </row>
    <row r="4268" spans="1:1" x14ac:dyDescent="0.25">
      <c r="A4268" s="183"/>
    </row>
    <row r="4269" spans="1:1" x14ac:dyDescent="0.25">
      <c r="A4269" s="183"/>
    </row>
    <row r="4270" spans="1:1" x14ac:dyDescent="0.25">
      <c r="A4270" s="183"/>
    </row>
    <row r="4271" spans="1:1" x14ac:dyDescent="0.25">
      <c r="A4271" s="183"/>
    </row>
    <row r="4272" spans="1:1" x14ac:dyDescent="0.25">
      <c r="A4272" s="183"/>
    </row>
    <row r="4273" spans="1:1" x14ac:dyDescent="0.25">
      <c r="A4273" s="183"/>
    </row>
    <row r="4274" spans="1:1" x14ac:dyDescent="0.25">
      <c r="A4274" s="183"/>
    </row>
    <row r="4275" spans="1:1" x14ac:dyDescent="0.25">
      <c r="A4275" s="183"/>
    </row>
    <row r="4276" spans="1:1" x14ac:dyDescent="0.25">
      <c r="A4276" s="183"/>
    </row>
    <row r="4277" spans="1:1" x14ac:dyDescent="0.25">
      <c r="A4277" s="183"/>
    </row>
    <row r="4278" spans="1:1" x14ac:dyDescent="0.25">
      <c r="A4278" s="183"/>
    </row>
    <row r="4279" spans="1:1" x14ac:dyDescent="0.25">
      <c r="A4279" s="183"/>
    </row>
    <row r="4280" spans="1:1" x14ac:dyDescent="0.25">
      <c r="A4280" s="183"/>
    </row>
    <row r="4281" spans="1:1" x14ac:dyDescent="0.25">
      <c r="A4281" s="183"/>
    </row>
    <row r="4282" spans="1:1" x14ac:dyDescent="0.25">
      <c r="A4282" s="183"/>
    </row>
    <row r="4283" spans="1:1" x14ac:dyDescent="0.25">
      <c r="A4283" s="183"/>
    </row>
    <row r="4284" spans="1:1" x14ac:dyDescent="0.25">
      <c r="A4284" s="183"/>
    </row>
    <row r="4285" spans="1:1" x14ac:dyDescent="0.25">
      <c r="A4285" s="183"/>
    </row>
    <row r="4286" spans="1:1" x14ac:dyDescent="0.25">
      <c r="A4286" s="183"/>
    </row>
    <row r="4287" spans="1:1" x14ac:dyDescent="0.25">
      <c r="A4287" s="183"/>
    </row>
    <row r="4288" spans="1:1" x14ac:dyDescent="0.25">
      <c r="A4288" s="183"/>
    </row>
    <row r="4289" spans="1:1" x14ac:dyDescent="0.25">
      <c r="A4289" s="183"/>
    </row>
    <row r="4290" spans="1:1" x14ac:dyDescent="0.25">
      <c r="A4290" s="183"/>
    </row>
    <row r="4291" spans="1:1" x14ac:dyDescent="0.25">
      <c r="A4291" s="183"/>
    </row>
    <row r="4292" spans="1:1" x14ac:dyDescent="0.25">
      <c r="A4292" s="183"/>
    </row>
    <row r="4293" spans="1:1" x14ac:dyDescent="0.25">
      <c r="A4293" s="183"/>
    </row>
    <row r="4294" spans="1:1" x14ac:dyDescent="0.25">
      <c r="A4294" s="183"/>
    </row>
    <row r="4295" spans="1:1" x14ac:dyDescent="0.25">
      <c r="A4295" s="183"/>
    </row>
    <row r="4296" spans="1:1" x14ac:dyDescent="0.25">
      <c r="A4296" s="183"/>
    </row>
    <row r="4297" spans="1:1" x14ac:dyDescent="0.25">
      <c r="A4297" s="183"/>
    </row>
    <row r="4298" spans="1:1" x14ac:dyDescent="0.25">
      <c r="A4298" s="183"/>
    </row>
    <row r="4299" spans="1:1" x14ac:dyDescent="0.25">
      <c r="A4299" s="183"/>
    </row>
    <row r="4300" spans="1:1" x14ac:dyDescent="0.25">
      <c r="A4300" s="183"/>
    </row>
    <row r="4301" spans="1:1" x14ac:dyDescent="0.25">
      <c r="A4301" s="183"/>
    </row>
    <row r="4302" spans="1:1" x14ac:dyDescent="0.25">
      <c r="A4302" s="183"/>
    </row>
    <row r="4303" spans="1:1" x14ac:dyDescent="0.25">
      <c r="A4303" s="183"/>
    </row>
    <row r="4304" spans="1:1" x14ac:dyDescent="0.25">
      <c r="A4304" s="183"/>
    </row>
    <row r="4305" spans="1:1" x14ac:dyDescent="0.25">
      <c r="A4305" s="183"/>
    </row>
    <row r="4306" spans="1:1" x14ac:dyDescent="0.25">
      <c r="A4306" s="183"/>
    </row>
    <row r="4307" spans="1:1" x14ac:dyDescent="0.25">
      <c r="A4307" s="183"/>
    </row>
    <row r="4308" spans="1:1" x14ac:dyDescent="0.25">
      <c r="A4308" s="183"/>
    </row>
    <row r="4309" spans="1:1" x14ac:dyDescent="0.25">
      <c r="A4309" s="183"/>
    </row>
    <row r="4310" spans="1:1" x14ac:dyDescent="0.25">
      <c r="A4310" s="183"/>
    </row>
    <row r="4311" spans="1:1" x14ac:dyDescent="0.25">
      <c r="A4311" s="183"/>
    </row>
    <row r="4312" spans="1:1" x14ac:dyDescent="0.25">
      <c r="A4312" s="183"/>
    </row>
    <row r="4313" spans="1:1" x14ac:dyDescent="0.25">
      <c r="A4313" s="183"/>
    </row>
    <row r="4314" spans="1:1" x14ac:dyDescent="0.25">
      <c r="A4314" s="183"/>
    </row>
    <row r="4315" spans="1:1" x14ac:dyDescent="0.25">
      <c r="A4315" s="183"/>
    </row>
    <row r="4316" spans="1:1" x14ac:dyDescent="0.25">
      <c r="A4316" s="183"/>
    </row>
    <row r="4317" spans="1:1" x14ac:dyDescent="0.25">
      <c r="A4317" s="183"/>
    </row>
    <row r="4318" spans="1:1" x14ac:dyDescent="0.25">
      <c r="A4318" s="183"/>
    </row>
    <row r="4319" spans="1:1" x14ac:dyDescent="0.25">
      <c r="A4319" s="183"/>
    </row>
    <row r="4320" spans="1:1" x14ac:dyDescent="0.25">
      <c r="A4320" s="183"/>
    </row>
    <row r="4321" spans="1:1" x14ac:dyDescent="0.25">
      <c r="A4321" s="183"/>
    </row>
    <row r="4322" spans="1:1" x14ac:dyDescent="0.25">
      <c r="A4322" s="183"/>
    </row>
    <row r="4323" spans="1:1" x14ac:dyDescent="0.25">
      <c r="A4323" s="183"/>
    </row>
    <row r="4324" spans="1:1" x14ac:dyDescent="0.25">
      <c r="A4324" s="183"/>
    </row>
    <row r="4325" spans="1:1" x14ac:dyDescent="0.25">
      <c r="A4325" s="183"/>
    </row>
    <row r="4326" spans="1:1" x14ac:dyDescent="0.25">
      <c r="A4326" s="183"/>
    </row>
    <row r="4327" spans="1:1" x14ac:dyDescent="0.25">
      <c r="A4327" s="183"/>
    </row>
    <row r="4328" spans="1:1" x14ac:dyDescent="0.25">
      <c r="A4328" s="183"/>
    </row>
    <row r="4329" spans="1:1" x14ac:dyDescent="0.25">
      <c r="A4329" s="183"/>
    </row>
    <row r="4330" spans="1:1" x14ac:dyDescent="0.25">
      <c r="A4330" s="183"/>
    </row>
    <row r="4331" spans="1:1" x14ac:dyDescent="0.25">
      <c r="A4331" s="183"/>
    </row>
    <row r="4332" spans="1:1" x14ac:dyDescent="0.25">
      <c r="A4332" s="183"/>
    </row>
    <row r="4333" spans="1:1" x14ac:dyDescent="0.25">
      <c r="A4333" s="183"/>
    </row>
    <row r="4334" spans="1:1" x14ac:dyDescent="0.25">
      <c r="A4334" s="183"/>
    </row>
    <row r="4335" spans="1:1" x14ac:dyDescent="0.25">
      <c r="A4335" s="183"/>
    </row>
    <row r="4336" spans="1:1" x14ac:dyDescent="0.25">
      <c r="A4336" s="183"/>
    </row>
    <row r="4337" spans="1:1" x14ac:dyDescent="0.25">
      <c r="A4337" s="183"/>
    </row>
    <row r="4338" spans="1:1" x14ac:dyDescent="0.25">
      <c r="A4338" s="183"/>
    </row>
    <row r="4339" spans="1:1" x14ac:dyDescent="0.25">
      <c r="A4339" s="183"/>
    </row>
    <row r="4340" spans="1:1" x14ac:dyDescent="0.25">
      <c r="A4340" s="183"/>
    </row>
    <row r="4341" spans="1:1" x14ac:dyDescent="0.25">
      <c r="A4341" s="183"/>
    </row>
    <row r="4342" spans="1:1" x14ac:dyDescent="0.25">
      <c r="A4342" s="183"/>
    </row>
    <row r="4343" spans="1:1" x14ac:dyDescent="0.25">
      <c r="A4343" s="183"/>
    </row>
    <row r="4344" spans="1:1" x14ac:dyDescent="0.25">
      <c r="A4344" s="183"/>
    </row>
    <row r="4345" spans="1:1" x14ac:dyDescent="0.25">
      <c r="A4345" s="183"/>
    </row>
    <row r="4346" spans="1:1" x14ac:dyDescent="0.25">
      <c r="A4346" s="183"/>
    </row>
    <row r="4347" spans="1:1" x14ac:dyDescent="0.25">
      <c r="A4347" s="183"/>
    </row>
    <row r="4348" spans="1:1" x14ac:dyDescent="0.25">
      <c r="A4348" s="183"/>
    </row>
    <row r="4349" spans="1:1" x14ac:dyDescent="0.25">
      <c r="A4349" s="183"/>
    </row>
    <row r="4350" spans="1:1" x14ac:dyDescent="0.25">
      <c r="A4350" s="183"/>
    </row>
    <row r="4351" spans="1:1" x14ac:dyDescent="0.25">
      <c r="A4351" s="183"/>
    </row>
    <row r="4352" spans="1:1" x14ac:dyDescent="0.25">
      <c r="A4352" s="183"/>
    </row>
    <row r="4353" spans="1:1" x14ac:dyDescent="0.25">
      <c r="A4353" s="183"/>
    </row>
    <row r="4354" spans="1:1" x14ac:dyDescent="0.25">
      <c r="A4354" s="183"/>
    </row>
    <row r="4355" spans="1:1" x14ac:dyDescent="0.25">
      <c r="A4355" s="183"/>
    </row>
    <row r="4356" spans="1:1" x14ac:dyDescent="0.25">
      <c r="A4356" s="183"/>
    </row>
    <row r="4357" spans="1:1" x14ac:dyDescent="0.25">
      <c r="A4357" s="183"/>
    </row>
    <row r="4358" spans="1:1" x14ac:dyDescent="0.25">
      <c r="A4358" s="183"/>
    </row>
    <row r="4359" spans="1:1" x14ac:dyDescent="0.25">
      <c r="A4359" s="183"/>
    </row>
    <row r="4360" spans="1:1" x14ac:dyDescent="0.25">
      <c r="A4360" s="183"/>
    </row>
    <row r="4361" spans="1:1" x14ac:dyDescent="0.25">
      <c r="A4361" s="183"/>
    </row>
    <row r="4362" spans="1:1" x14ac:dyDescent="0.25">
      <c r="A4362" s="183"/>
    </row>
    <row r="4363" spans="1:1" x14ac:dyDescent="0.25">
      <c r="A4363" s="183"/>
    </row>
    <row r="4364" spans="1:1" x14ac:dyDescent="0.25">
      <c r="A4364" s="183"/>
    </row>
    <row r="4365" spans="1:1" x14ac:dyDescent="0.25">
      <c r="A4365" s="183"/>
    </row>
    <row r="4366" spans="1:1" x14ac:dyDescent="0.25">
      <c r="A4366" s="183"/>
    </row>
    <row r="4367" spans="1:1" x14ac:dyDescent="0.25">
      <c r="A4367" s="183"/>
    </row>
    <row r="4368" spans="1:1" x14ac:dyDescent="0.25">
      <c r="A4368" s="183"/>
    </row>
    <row r="4369" spans="1:1" x14ac:dyDescent="0.25">
      <c r="A4369" s="183"/>
    </row>
    <row r="4370" spans="1:1" x14ac:dyDescent="0.25">
      <c r="A4370" s="183"/>
    </row>
    <row r="4371" spans="1:1" x14ac:dyDescent="0.25">
      <c r="A4371" s="183"/>
    </row>
    <row r="4372" spans="1:1" x14ac:dyDescent="0.25">
      <c r="A4372" s="183"/>
    </row>
    <row r="4373" spans="1:1" x14ac:dyDescent="0.25">
      <c r="A4373" s="183"/>
    </row>
    <row r="4374" spans="1:1" x14ac:dyDescent="0.25">
      <c r="A4374" s="183"/>
    </row>
    <row r="4375" spans="1:1" x14ac:dyDescent="0.25">
      <c r="A4375" s="183"/>
    </row>
    <row r="4376" spans="1:1" x14ac:dyDescent="0.25">
      <c r="A4376" s="183"/>
    </row>
    <row r="4377" spans="1:1" x14ac:dyDescent="0.25">
      <c r="A4377" s="183"/>
    </row>
    <row r="4378" spans="1:1" x14ac:dyDescent="0.25">
      <c r="A4378" s="183"/>
    </row>
    <row r="4379" spans="1:1" x14ac:dyDescent="0.25">
      <c r="A4379" s="183"/>
    </row>
    <row r="4380" spans="1:1" x14ac:dyDescent="0.25">
      <c r="A4380" s="183"/>
    </row>
    <row r="4381" spans="1:1" x14ac:dyDescent="0.25">
      <c r="A4381" s="183"/>
    </row>
    <row r="4382" spans="1:1" x14ac:dyDescent="0.25">
      <c r="A4382" s="183"/>
    </row>
    <row r="4383" spans="1:1" x14ac:dyDescent="0.25">
      <c r="A4383" s="183"/>
    </row>
    <row r="4384" spans="1:1" x14ac:dyDescent="0.25">
      <c r="A4384" s="183"/>
    </row>
    <row r="4385" spans="1:1" x14ac:dyDescent="0.25">
      <c r="A4385" s="183"/>
    </row>
    <row r="4386" spans="1:1" x14ac:dyDescent="0.25">
      <c r="A4386" s="183"/>
    </row>
    <row r="4387" spans="1:1" x14ac:dyDescent="0.25">
      <c r="A4387" s="183"/>
    </row>
    <row r="4388" spans="1:1" x14ac:dyDescent="0.25">
      <c r="A4388" s="183"/>
    </row>
    <row r="4389" spans="1:1" x14ac:dyDescent="0.25">
      <c r="A4389" s="183"/>
    </row>
    <row r="4390" spans="1:1" x14ac:dyDescent="0.25">
      <c r="A4390" s="183"/>
    </row>
    <row r="4391" spans="1:1" x14ac:dyDescent="0.25">
      <c r="A4391" s="183"/>
    </row>
    <row r="4392" spans="1:1" x14ac:dyDescent="0.25">
      <c r="A4392" s="183"/>
    </row>
    <row r="4393" spans="1:1" x14ac:dyDescent="0.25">
      <c r="A4393" s="183"/>
    </row>
    <row r="4394" spans="1:1" x14ac:dyDescent="0.25">
      <c r="A4394" s="183"/>
    </row>
    <row r="4395" spans="1:1" x14ac:dyDescent="0.25">
      <c r="A4395" s="183"/>
    </row>
    <row r="4396" spans="1:1" x14ac:dyDescent="0.25">
      <c r="A4396" s="183"/>
    </row>
    <row r="4397" spans="1:1" x14ac:dyDescent="0.25">
      <c r="A4397" s="183"/>
    </row>
    <row r="4398" spans="1:1" x14ac:dyDescent="0.25">
      <c r="A4398" s="183"/>
    </row>
    <row r="4399" spans="1:1" x14ac:dyDescent="0.25">
      <c r="A4399" s="183"/>
    </row>
    <row r="4400" spans="1:1" x14ac:dyDescent="0.25">
      <c r="A4400" s="183"/>
    </row>
    <row r="4401" spans="1:1" x14ac:dyDescent="0.25">
      <c r="A4401" s="183"/>
    </row>
    <row r="4402" spans="1:1" x14ac:dyDescent="0.25">
      <c r="A4402" s="183"/>
    </row>
    <row r="4403" spans="1:1" x14ac:dyDescent="0.25">
      <c r="A4403" s="183"/>
    </row>
    <row r="4404" spans="1:1" x14ac:dyDescent="0.25">
      <c r="A4404" s="183"/>
    </row>
    <row r="4405" spans="1:1" x14ac:dyDescent="0.25">
      <c r="A4405" s="183"/>
    </row>
    <row r="4406" spans="1:1" x14ac:dyDescent="0.25">
      <c r="A4406" s="183"/>
    </row>
    <row r="4407" spans="1:1" x14ac:dyDescent="0.25">
      <c r="A4407" s="183"/>
    </row>
    <row r="4408" spans="1:1" x14ac:dyDescent="0.25">
      <c r="A4408" s="183"/>
    </row>
    <row r="4409" spans="1:1" x14ac:dyDescent="0.25">
      <c r="A4409" s="183"/>
    </row>
    <row r="4410" spans="1:1" x14ac:dyDescent="0.25">
      <c r="A4410" s="183"/>
    </row>
    <row r="4411" spans="1:1" x14ac:dyDescent="0.25">
      <c r="A4411" s="183"/>
    </row>
    <row r="4412" spans="1:1" x14ac:dyDescent="0.25">
      <c r="A4412" s="183"/>
    </row>
    <row r="4413" spans="1:1" x14ac:dyDescent="0.25">
      <c r="A4413" s="183"/>
    </row>
    <row r="4414" spans="1:1" x14ac:dyDescent="0.25">
      <c r="A4414" s="183"/>
    </row>
    <row r="4415" spans="1:1" x14ac:dyDescent="0.25">
      <c r="A4415" s="183"/>
    </row>
    <row r="4416" spans="1:1" x14ac:dyDescent="0.25">
      <c r="A4416" s="183"/>
    </row>
    <row r="4417" spans="1:1" x14ac:dyDescent="0.25">
      <c r="A4417" s="183"/>
    </row>
    <row r="4418" spans="1:1" x14ac:dyDescent="0.25">
      <c r="A4418" s="183"/>
    </row>
    <row r="4419" spans="1:1" x14ac:dyDescent="0.25">
      <c r="A4419" s="183"/>
    </row>
    <row r="4420" spans="1:1" x14ac:dyDescent="0.25">
      <c r="A4420" s="183"/>
    </row>
    <row r="4421" spans="1:1" x14ac:dyDescent="0.25">
      <c r="A4421" s="183"/>
    </row>
    <row r="4422" spans="1:1" x14ac:dyDescent="0.25">
      <c r="A4422" s="183"/>
    </row>
    <row r="4423" spans="1:1" x14ac:dyDescent="0.25">
      <c r="A4423" s="183"/>
    </row>
    <row r="4424" spans="1:1" x14ac:dyDescent="0.25">
      <c r="A4424" s="183"/>
    </row>
    <row r="4425" spans="1:1" x14ac:dyDescent="0.25">
      <c r="A4425" s="183"/>
    </row>
    <row r="4426" spans="1:1" x14ac:dyDescent="0.25">
      <c r="A4426" s="183"/>
    </row>
    <row r="4427" spans="1:1" x14ac:dyDescent="0.25">
      <c r="A4427" s="183"/>
    </row>
    <row r="4428" spans="1:1" x14ac:dyDescent="0.25">
      <c r="A4428" s="183"/>
    </row>
    <row r="4429" spans="1:1" x14ac:dyDescent="0.25">
      <c r="A4429" s="183"/>
    </row>
    <row r="4430" spans="1:1" x14ac:dyDescent="0.25">
      <c r="A4430" s="183"/>
    </row>
    <row r="4431" spans="1:1" x14ac:dyDescent="0.25">
      <c r="A4431" s="183"/>
    </row>
    <row r="4432" spans="1:1" x14ac:dyDescent="0.25">
      <c r="A4432" s="183"/>
    </row>
    <row r="4433" spans="1:1" x14ac:dyDescent="0.25">
      <c r="A4433" s="183"/>
    </row>
    <row r="4434" spans="1:1" x14ac:dyDescent="0.25">
      <c r="A4434" s="183"/>
    </row>
    <row r="4435" spans="1:1" x14ac:dyDescent="0.25">
      <c r="A4435" s="183"/>
    </row>
    <row r="4436" spans="1:1" x14ac:dyDescent="0.25">
      <c r="A4436" s="183"/>
    </row>
    <row r="4437" spans="1:1" x14ac:dyDescent="0.25">
      <c r="A4437" s="183"/>
    </row>
    <row r="4438" spans="1:1" x14ac:dyDescent="0.25">
      <c r="A4438" s="183"/>
    </row>
    <row r="4439" spans="1:1" x14ac:dyDescent="0.25">
      <c r="A4439" s="183"/>
    </row>
    <row r="4440" spans="1:1" x14ac:dyDescent="0.25">
      <c r="A4440" s="183"/>
    </row>
    <row r="4441" spans="1:1" x14ac:dyDescent="0.25">
      <c r="A4441" s="183"/>
    </row>
    <row r="4442" spans="1:1" x14ac:dyDescent="0.25">
      <c r="A4442" s="183"/>
    </row>
    <row r="4443" spans="1:1" x14ac:dyDescent="0.25">
      <c r="A4443" s="183"/>
    </row>
    <row r="4444" spans="1:1" x14ac:dyDescent="0.25">
      <c r="A4444" s="183"/>
    </row>
    <row r="4445" spans="1:1" x14ac:dyDescent="0.25">
      <c r="A4445" s="183"/>
    </row>
    <row r="4446" spans="1:1" x14ac:dyDescent="0.25">
      <c r="A4446" s="183"/>
    </row>
    <row r="4447" spans="1:1" x14ac:dyDescent="0.25">
      <c r="A4447" s="183"/>
    </row>
    <row r="4448" spans="1:1" x14ac:dyDescent="0.25">
      <c r="A4448" s="183"/>
    </row>
    <row r="4449" spans="1:1" x14ac:dyDescent="0.25">
      <c r="A4449" s="183"/>
    </row>
    <row r="4450" spans="1:1" x14ac:dyDescent="0.25">
      <c r="A4450" s="183"/>
    </row>
    <row r="4451" spans="1:1" x14ac:dyDescent="0.25">
      <c r="A4451" s="183"/>
    </row>
    <row r="4452" spans="1:1" x14ac:dyDescent="0.25">
      <c r="A4452" s="183"/>
    </row>
    <row r="4453" spans="1:1" x14ac:dyDescent="0.25">
      <c r="A4453" s="183"/>
    </row>
    <row r="4454" spans="1:1" x14ac:dyDescent="0.25">
      <c r="A4454" s="183"/>
    </row>
    <row r="4455" spans="1:1" x14ac:dyDescent="0.25">
      <c r="A4455" s="183"/>
    </row>
    <row r="4456" spans="1:1" x14ac:dyDescent="0.25">
      <c r="A4456" s="183"/>
    </row>
    <row r="4457" spans="1:1" x14ac:dyDescent="0.25">
      <c r="A4457" s="183"/>
    </row>
    <row r="4458" spans="1:1" x14ac:dyDescent="0.25">
      <c r="A4458" s="183"/>
    </row>
    <row r="4459" spans="1:1" x14ac:dyDescent="0.25">
      <c r="A4459" s="183"/>
    </row>
    <row r="4460" spans="1:1" x14ac:dyDescent="0.25">
      <c r="A4460" s="183"/>
    </row>
    <row r="4461" spans="1:1" x14ac:dyDescent="0.25">
      <c r="A4461" s="183"/>
    </row>
    <row r="4462" spans="1:1" x14ac:dyDescent="0.25">
      <c r="A4462" s="183"/>
    </row>
    <row r="4463" spans="1:1" x14ac:dyDescent="0.25">
      <c r="A4463" s="183"/>
    </row>
    <row r="4464" spans="1:1" x14ac:dyDescent="0.25">
      <c r="A4464" s="183"/>
    </row>
    <row r="4465" spans="1:1" x14ac:dyDescent="0.25">
      <c r="A4465" s="183"/>
    </row>
    <row r="4466" spans="1:1" x14ac:dyDescent="0.25">
      <c r="A4466" s="183"/>
    </row>
    <row r="4467" spans="1:1" x14ac:dyDescent="0.25">
      <c r="A4467" s="183"/>
    </row>
    <row r="4468" spans="1:1" x14ac:dyDescent="0.25">
      <c r="A4468" s="183"/>
    </row>
    <row r="4469" spans="1:1" x14ac:dyDescent="0.25">
      <c r="A4469" s="183"/>
    </row>
    <row r="4470" spans="1:1" x14ac:dyDescent="0.25">
      <c r="A4470" s="183"/>
    </row>
    <row r="4471" spans="1:1" x14ac:dyDescent="0.25">
      <c r="A4471" s="183"/>
    </row>
    <row r="4472" spans="1:1" x14ac:dyDescent="0.25">
      <c r="A4472" s="183"/>
    </row>
    <row r="4473" spans="1:1" x14ac:dyDescent="0.25">
      <c r="A4473" s="183"/>
    </row>
    <row r="4474" spans="1:1" x14ac:dyDescent="0.25">
      <c r="A4474" s="183"/>
    </row>
    <row r="4475" spans="1:1" x14ac:dyDescent="0.25">
      <c r="A4475" s="183"/>
    </row>
    <row r="4476" spans="1:1" x14ac:dyDescent="0.25">
      <c r="A4476" s="183"/>
    </row>
    <row r="4477" spans="1:1" x14ac:dyDescent="0.25">
      <c r="A4477" s="183"/>
    </row>
    <row r="4478" spans="1:1" x14ac:dyDescent="0.25">
      <c r="A4478" s="183"/>
    </row>
    <row r="4479" spans="1:1" x14ac:dyDescent="0.25">
      <c r="A4479" s="183"/>
    </row>
    <row r="4480" spans="1:1" x14ac:dyDescent="0.25">
      <c r="A4480" s="183"/>
    </row>
    <row r="4481" spans="1:1" x14ac:dyDescent="0.25">
      <c r="A4481" s="183"/>
    </row>
    <row r="4482" spans="1:1" x14ac:dyDescent="0.25">
      <c r="A4482" s="183"/>
    </row>
    <row r="4483" spans="1:1" x14ac:dyDescent="0.25">
      <c r="A4483" s="183"/>
    </row>
    <row r="4484" spans="1:1" x14ac:dyDescent="0.25">
      <c r="A4484" s="183"/>
    </row>
    <row r="4485" spans="1:1" x14ac:dyDescent="0.25">
      <c r="A4485" s="183"/>
    </row>
    <row r="4486" spans="1:1" x14ac:dyDescent="0.25">
      <c r="A4486" s="183"/>
    </row>
    <row r="4487" spans="1:1" x14ac:dyDescent="0.25">
      <c r="A4487" s="183"/>
    </row>
    <row r="4488" spans="1:1" x14ac:dyDescent="0.25">
      <c r="A4488" s="183"/>
    </row>
    <row r="4489" spans="1:1" x14ac:dyDescent="0.25">
      <c r="A4489" s="183"/>
    </row>
    <row r="4490" spans="1:1" x14ac:dyDescent="0.25">
      <c r="A4490" s="183"/>
    </row>
    <row r="4491" spans="1:1" x14ac:dyDescent="0.25">
      <c r="A4491" s="183"/>
    </row>
    <row r="4492" spans="1:1" x14ac:dyDescent="0.25">
      <c r="A4492" s="183"/>
    </row>
    <row r="4493" spans="1:1" x14ac:dyDescent="0.25">
      <c r="A4493" s="183"/>
    </row>
    <row r="4494" spans="1:1" x14ac:dyDescent="0.25">
      <c r="A4494" s="183"/>
    </row>
    <row r="4495" spans="1:1" x14ac:dyDescent="0.25">
      <c r="A4495" s="183"/>
    </row>
    <row r="4496" spans="1:1" x14ac:dyDescent="0.25">
      <c r="A4496" s="183"/>
    </row>
    <row r="4497" spans="1:1" x14ac:dyDescent="0.25">
      <c r="A4497" s="183"/>
    </row>
    <row r="4498" spans="1:1" x14ac:dyDescent="0.25">
      <c r="A4498" s="183"/>
    </row>
    <row r="4499" spans="1:1" x14ac:dyDescent="0.25">
      <c r="A4499" s="183"/>
    </row>
    <row r="4500" spans="1:1" x14ac:dyDescent="0.25">
      <c r="A4500" s="183"/>
    </row>
    <row r="4501" spans="1:1" x14ac:dyDescent="0.25">
      <c r="A4501" s="183"/>
    </row>
    <row r="4502" spans="1:1" x14ac:dyDescent="0.25">
      <c r="A4502" s="183"/>
    </row>
    <row r="4503" spans="1:1" x14ac:dyDescent="0.25">
      <c r="A4503" s="183"/>
    </row>
    <row r="4504" spans="1:1" x14ac:dyDescent="0.25">
      <c r="A4504" s="183"/>
    </row>
    <row r="4505" spans="1:1" x14ac:dyDescent="0.25">
      <c r="A4505" s="183"/>
    </row>
    <row r="4506" spans="1:1" x14ac:dyDescent="0.25">
      <c r="A4506" s="183"/>
    </row>
    <row r="4507" spans="1:1" x14ac:dyDescent="0.25">
      <c r="A4507" s="183"/>
    </row>
    <row r="4508" spans="1:1" x14ac:dyDescent="0.25">
      <c r="A4508" s="183"/>
    </row>
    <row r="4509" spans="1:1" x14ac:dyDescent="0.25">
      <c r="A4509" s="183"/>
    </row>
    <row r="4510" spans="1:1" x14ac:dyDescent="0.25">
      <c r="A4510" s="183"/>
    </row>
    <row r="4511" spans="1:1" x14ac:dyDescent="0.25">
      <c r="A4511" s="183"/>
    </row>
    <row r="4512" spans="1:1" x14ac:dyDescent="0.25">
      <c r="A4512" s="183"/>
    </row>
    <row r="4513" spans="1:1" x14ac:dyDescent="0.25">
      <c r="A4513" s="183"/>
    </row>
    <row r="4514" spans="1:1" x14ac:dyDescent="0.25">
      <c r="A4514" s="183"/>
    </row>
    <row r="4515" spans="1:1" x14ac:dyDescent="0.25">
      <c r="A4515" s="183"/>
    </row>
    <row r="4516" spans="1:1" x14ac:dyDescent="0.25">
      <c r="A4516" s="183"/>
    </row>
    <row r="4517" spans="1:1" x14ac:dyDescent="0.25">
      <c r="A4517" s="183"/>
    </row>
    <row r="4518" spans="1:1" x14ac:dyDescent="0.25">
      <c r="A4518" s="183"/>
    </row>
    <row r="4519" spans="1:1" x14ac:dyDescent="0.25">
      <c r="A4519" s="183"/>
    </row>
    <row r="4520" spans="1:1" x14ac:dyDescent="0.25">
      <c r="A4520" s="183"/>
    </row>
    <row r="4521" spans="1:1" x14ac:dyDescent="0.25">
      <c r="A4521" s="183"/>
    </row>
    <row r="4522" spans="1:1" x14ac:dyDescent="0.25">
      <c r="A4522" s="183"/>
    </row>
    <row r="4523" spans="1:1" x14ac:dyDescent="0.25">
      <c r="A4523" s="183"/>
    </row>
    <row r="4524" spans="1:1" x14ac:dyDescent="0.25">
      <c r="A4524" s="183"/>
    </row>
    <row r="4525" spans="1:1" x14ac:dyDescent="0.25">
      <c r="A4525" s="183"/>
    </row>
    <row r="4526" spans="1:1" x14ac:dyDescent="0.25">
      <c r="A4526" s="183"/>
    </row>
    <row r="4527" spans="1:1" x14ac:dyDescent="0.25">
      <c r="A4527" s="183"/>
    </row>
    <row r="4528" spans="1:1" x14ac:dyDescent="0.25">
      <c r="A4528" s="183"/>
    </row>
    <row r="4529" spans="1:1" x14ac:dyDescent="0.25">
      <c r="A4529" s="183"/>
    </row>
    <row r="4530" spans="1:1" x14ac:dyDescent="0.25">
      <c r="A4530" s="183"/>
    </row>
    <row r="4531" spans="1:1" x14ac:dyDescent="0.25">
      <c r="A4531" s="183"/>
    </row>
    <row r="4532" spans="1:1" x14ac:dyDescent="0.25">
      <c r="A4532" s="183"/>
    </row>
    <row r="4533" spans="1:1" x14ac:dyDescent="0.25">
      <c r="A4533" s="183"/>
    </row>
    <row r="4534" spans="1:1" x14ac:dyDescent="0.25">
      <c r="A4534" s="183"/>
    </row>
    <row r="4535" spans="1:1" x14ac:dyDescent="0.25">
      <c r="A4535" s="183"/>
    </row>
    <row r="4536" spans="1:1" x14ac:dyDescent="0.25">
      <c r="A4536" s="183"/>
    </row>
    <row r="4537" spans="1:1" x14ac:dyDescent="0.25">
      <c r="A4537" s="183"/>
    </row>
    <row r="4538" spans="1:1" x14ac:dyDescent="0.25">
      <c r="A4538" s="183"/>
    </row>
    <row r="4539" spans="1:1" x14ac:dyDescent="0.25">
      <c r="A4539" s="183"/>
    </row>
    <row r="4540" spans="1:1" x14ac:dyDescent="0.25">
      <c r="A4540" s="183"/>
    </row>
    <row r="4541" spans="1:1" x14ac:dyDescent="0.25">
      <c r="A4541" s="183"/>
    </row>
    <row r="4542" spans="1:1" x14ac:dyDescent="0.25">
      <c r="A4542" s="183"/>
    </row>
    <row r="4543" spans="1:1" x14ac:dyDescent="0.25">
      <c r="A4543" s="183"/>
    </row>
    <row r="4544" spans="1:1" x14ac:dyDescent="0.25">
      <c r="A4544" s="183"/>
    </row>
    <row r="4545" spans="1:1" x14ac:dyDescent="0.25">
      <c r="A4545" s="183"/>
    </row>
    <row r="4546" spans="1:1" x14ac:dyDescent="0.25">
      <c r="A4546" s="183"/>
    </row>
    <row r="4547" spans="1:1" x14ac:dyDescent="0.25">
      <c r="A4547" s="183"/>
    </row>
    <row r="4548" spans="1:1" x14ac:dyDescent="0.25">
      <c r="A4548" s="183"/>
    </row>
    <row r="4549" spans="1:1" x14ac:dyDescent="0.25">
      <c r="A4549" s="183"/>
    </row>
    <row r="4550" spans="1:1" x14ac:dyDescent="0.25">
      <c r="A4550" s="183"/>
    </row>
    <row r="4551" spans="1:1" x14ac:dyDescent="0.25">
      <c r="A4551" s="183"/>
    </row>
    <row r="4552" spans="1:1" x14ac:dyDescent="0.25">
      <c r="A4552" s="183"/>
    </row>
    <row r="4553" spans="1:1" x14ac:dyDescent="0.25">
      <c r="A4553" s="183"/>
    </row>
    <row r="4554" spans="1:1" x14ac:dyDescent="0.25">
      <c r="A4554" s="183"/>
    </row>
    <row r="4555" spans="1:1" x14ac:dyDescent="0.25">
      <c r="A4555" s="183"/>
    </row>
    <row r="4556" spans="1:1" x14ac:dyDescent="0.25">
      <c r="A4556" s="183"/>
    </row>
    <row r="4557" spans="1:1" x14ac:dyDescent="0.25">
      <c r="A4557" s="183"/>
    </row>
    <row r="4558" spans="1:1" x14ac:dyDescent="0.25">
      <c r="A4558" s="183"/>
    </row>
    <row r="4559" spans="1:1" x14ac:dyDescent="0.25">
      <c r="A4559" s="183"/>
    </row>
    <row r="4560" spans="1:1" x14ac:dyDescent="0.25">
      <c r="A4560" s="183"/>
    </row>
    <row r="4561" spans="1:1" x14ac:dyDescent="0.25">
      <c r="A4561" s="183"/>
    </row>
    <row r="4562" spans="1:1" x14ac:dyDescent="0.25">
      <c r="A4562" s="183"/>
    </row>
    <row r="4563" spans="1:1" x14ac:dyDescent="0.25">
      <c r="A4563" s="183"/>
    </row>
    <row r="4564" spans="1:1" x14ac:dyDescent="0.25">
      <c r="A4564" s="183"/>
    </row>
    <row r="4565" spans="1:1" x14ac:dyDescent="0.25">
      <c r="A4565" s="183"/>
    </row>
    <row r="4566" spans="1:1" x14ac:dyDescent="0.25">
      <c r="A4566" s="183"/>
    </row>
    <row r="4567" spans="1:1" x14ac:dyDescent="0.25">
      <c r="A4567" s="183"/>
    </row>
    <row r="4568" spans="1:1" x14ac:dyDescent="0.25">
      <c r="A4568" s="183"/>
    </row>
    <row r="4569" spans="1:1" x14ac:dyDescent="0.25">
      <c r="A4569" s="183"/>
    </row>
    <row r="4570" spans="1:1" x14ac:dyDescent="0.25">
      <c r="A4570" s="183"/>
    </row>
    <row r="4571" spans="1:1" x14ac:dyDescent="0.25">
      <c r="A4571" s="183"/>
    </row>
    <row r="4572" spans="1:1" x14ac:dyDescent="0.25">
      <c r="A4572" s="183"/>
    </row>
    <row r="4573" spans="1:1" x14ac:dyDescent="0.25">
      <c r="A4573" s="183"/>
    </row>
    <row r="4574" spans="1:1" x14ac:dyDescent="0.25">
      <c r="A4574" s="183"/>
    </row>
    <row r="4575" spans="1:1" x14ac:dyDescent="0.25">
      <c r="A4575" s="183"/>
    </row>
    <row r="4576" spans="1:1" x14ac:dyDescent="0.25">
      <c r="A4576" s="183"/>
    </row>
    <row r="4577" spans="1:1" x14ac:dyDescent="0.25">
      <c r="A4577" s="183"/>
    </row>
    <row r="4578" spans="1:1" x14ac:dyDescent="0.25">
      <c r="A4578" s="183"/>
    </row>
    <row r="4579" spans="1:1" x14ac:dyDescent="0.25">
      <c r="A4579" s="183"/>
    </row>
    <row r="4580" spans="1:1" x14ac:dyDescent="0.25">
      <c r="A4580" s="183"/>
    </row>
    <row r="4581" spans="1:1" x14ac:dyDescent="0.25">
      <c r="A4581" s="183"/>
    </row>
    <row r="4582" spans="1:1" x14ac:dyDescent="0.25">
      <c r="A4582" s="183"/>
    </row>
    <row r="4583" spans="1:1" x14ac:dyDescent="0.25">
      <c r="A4583" s="183"/>
    </row>
    <row r="4584" spans="1:1" x14ac:dyDescent="0.25">
      <c r="A4584" s="183"/>
    </row>
    <row r="4585" spans="1:1" x14ac:dyDescent="0.25">
      <c r="A4585" s="183"/>
    </row>
    <row r="4586" spans="1:1" x14ac:dyDescent="0.25">
      <c r="A4586" s="183"/>
    </row>
    <row r="4587" spans="1:1" x14ac:dyDescent="0.25">
      <c r="A4587" s="183"/>
    </row>
    <row r="4588" spans="1:1" x14ac:dyDescent="0.25">
      <c r="A4588" s="183"/>
    </row>
    <row r="4589" spans="1:1" x14ac:dyDescent="0.25">
      <c r="A4589" s="183"/>
    </row>
    <row r="4590" spans="1:1" x14ac:dyDescent="0.25">
      <c r="A4590" s="183"/>
    </row>
    <row r="4591" spans="1:1" x14ac:dyDescent="0.25">
      <c r="A4591" s="183"/>
    </row>
    <row r="4592" spans="1:1" x14ac:dyDescent="0.25">
      <c r="A4592" s="183"/>
    </row>
    <row r="4593" spans="1:1" x14ac:dyDescent="0.25">
      <c r="A4593" s="183"/>
    </row>
    <row r="4594" spans="1:1" x14ac:dyDescent="0.25">
      <c r="A4594" s="183"/>
    </row>
    <row r="4595" spans="1:1" x14ac:dyDescent="0.25">
      <c r="A4595" s="183"/>
    </row>
    <row r="4596" spans="1:1" x14ac:dyDescent="0.25">
      <c r="A4596" s="183"/>
    </row>
    <row r="4597" spans="1:1" x14ac:dyDescent="0.25">
      <c r="A4597" s="183"/>
    </row>
    <row r="4598" spans="1:1" x14ac:dyDescent="0.25">
      <c r="A4598" s="183"/>
    </row>
    <row r="4599" spans="1:1" x14ac:dyDescent="0.25">
      <c r="A4599" s="183"/>
    </row>
    <row r="4600" spans="1:1" x14ac:dyDescent="0.25">
      <c r="A4600" s="183"/>
    </row>
    <row r="4601" spans="1:1" x14ac:dyDescent="0.25">
      <c r="A4601" s="183"/>
    </row>
    <row r="4602" spans="1:1" x14ac:dyDescent="0.25">
      <c r="A4602" s="183"/>
    </row>
    <row r="4603" spans="1:1" x14ac:dyDescent="0.25">
      <c r="A4603" s="183"/>
    </row>
    <row r="4604" spans="1:1" x14ac:dyDescent="0.25">
      <c r="A4604" s="183"/>
    </row>
    <row r="4605" spans="1:1" x14ac:dyDescent="0.25">
      <c r="A4605" s="183"/>
    </row>
    <row r="4606" spans="1:1" x14ac:dyDescent="0.25">
      <c r="A4606" s="183"/>
    </row>
    <row r="4607" spans="1:1" x14ac:dyDescent="0.25">
      <c r="A4607" s="183"/>
    </row>
    <row r="4608" spans="1:1" x14ac:dyDescent="0.25">
      <c r="A4608" s="183"/>
    </row>
    <row r="4609" spans="1:1" x14ac:dyDescent="0.25">
      <c r="A4609" s="183"/>
    </row>
    <row r="4610" spans="1:1" x14ac:dyDescent="0.25">
      <c r="A4610" s="183"/>
    </row>
    <row r="4611" spans="1:1" x14ac:dyDescent="0.25">
      <c r="A4611" s="183"/>
    </row>
    <row r="4612" spans="1:1" x14ac:dyDescent="0.25">
      <c r="A4612" s="183"/>
    </row>
    <row r="4613" spans="1:1" x14ac:dyDescent="0.25">
      <c r="A4613" s="183"/>
    </row>
    <row r="4614" spans="1:1" x14ac:dyDescent="0.25">
      <c r="A4614" s="183"/>
    </row>
    <row r="4615" spans="1:1" x14ac:dyDescent="0.25">
      <c r="A4615" s="183"/>
    </row>
    <row r="4616" spans="1:1" x14ac:dyDescent="0.25">
      <c r="A4616" s="183"/>
    </row>
    <row r="4617" spans="1:1" x14ac:dyDescent="0.25">
      <c r="A4617" s="183"/>
    </row>
    <row r="4618" spans="1:1" x14ac:dyDescent="0.25">
      <c r="A4618" s="183"/>
    </row>
    <row r="4619" spans="1:1" x14ac:dyDescent="0.25">
      <c r="A4619" s="183"/>
    </row>
    <row r="4620" spans="1:1" x14ac:dyDescent="0.25">
      <c r="A4620" s="183"/>
    </row>
    <row r="4621" spans="1:1" x14ac:dyDescent="0.25">
      <c r="A4621" s="183"/>
    </row>
    <row r="4622" spans="1:1" x14ac:dyDescent="0.25">
      <c r="A4622" s="183"/>
    </row>
    <row r="4623" spans="1:1" x14ac:dyDescent="0.25">
      <c r="A4623" s="183"/>
    </row>
    <row r="4624" spans="1:1" x14ac:dyDescent="0.25">
      <c r="A4624" s="183"/>
    </row>
    <row r="4625" spans="1:1" x14ac:dyDescent="0.25">
      <c r="A4625" s="183"/>
    </row>
    <row r="4626" spans="1:1" x14ac:dyDescent="0.25">
      <c r="A4626" s="183"/>
    </row>
    <row r="4627" spans="1:1" x14ac:dyDescent="0.25">
      <c r="A4627" s="183"/>
    </row>
    <row r="4628" spans="1:1" x14ac:dyDescent="0.25">
      <c r="A4628" s="183"/>
    </row>
    <row r="4629" spans="1:1" x14ac:dyDescent="0.25">
      <c r="A4629" s="183"/>
    </row>
    <row r="4630" spans="1:1" x14ac:dyDescent="0.25">
      <c r="A4630" s="183"/>
    </row>
    <row r="4631" spans="1:1" x14ac:dyDescent="0.25">
      <c r="A4631" s="183"/>
    </row>
    <row r="4632" spans="1:1" x14ac:dyDescent="0.25">
      <c r="A4632" s="183"/>
    </row>
    <row r="4633" spans="1:1" x14ac:dyDescent="0.25">
      <c r="A4633" s="183"/>
    </row>
    <row r="4634" spans="1:1" x14ac:dyDescent="0.25">
      <c r="A4634" s="183"/>
    </row>
    <row r="4635" spans="1:1" x14ac:dyDescent="0.25">
      <c r="A4635" s="183"/>
    </row>
    <row r="4636" spans="1:1" x14ac:dyDescent="0.25">
      <c r="A4636" s="183"/>
    </row>
    <row r="4637" spans="1:1" x14ac:dyDescent="0.25">
      <c r="A4637" s="183"/>
    </row>
    <row r="4638" spans="1:1" x14ac:dyDescent="0.25">
      <c r="A4638" s="183"/>
    </row>
    <row r="4639" spans="1:1" x14ac:dyDescent="0.25">
      <c r="A4639" s="183"/>
    </row>
    <row r="4640" spans="1:1" x14ac:dyDescent="0.25">
      <c r="A4640" s="183"/>
    </row>
    <row r="4641" spans="1:1" x14ac:dyDescent="0.25">
      <c r="A4641" s="183"/>
    </row>
    <row r="4642" spans="1:1" x14ac:dyDescent="0.25">
      <c r="A4642" s="183"/>
    </row>
    <row r="4643" spans="1:1" x14ac:dyDescent="0.25">
      <c r="A4643" s="183"/>
    </row>
    <row r="4644" spans="1:1" x14ac:dyDescent="0.25">
      <c r="A4644" s="183"/>
    </row>
    <row r="4645" spans="1:1" x14ac:dyDescent="0.25">
      <c r="A4645" s="183"/>
    </row>
    <row r="4646" spans="1:1" x14ac:dyDescent="0.25">
      <c r="A4646" s="183"/>
    </row>
    <row r="4647" spans="1:1" x14ac:dyDescent="0.25">
      <c r="A4647" s="183"/>
    </row>
    <row r="4648" spans="1:1" x14ac:dyDescent="0.25">
      <c r="A4648" s="183"/>
    </row>
    <row r="4649" spans="1:1" x14ac:dyDescent="0.25">
      <c r="A4649" s="183"/>
    </row>
    <row r="4650" spans="1:1" x14ac:dyDescent="0.25">
      <c r="A4650" s="183"/>
    </row>
    <row r="4651" spans="1:1" x14ac:dyDescent="0.25">
      <c r="A4651" s="183"/>
    </row>
    <row r="4652" spans="1:1" x14ac:dyDescent="0.25">
      <c r="A4652" s="183"/>
    </row>
    <row r="4653" spans="1:1" x14ac:dyDescent="0.25">
      <c r="A4653" s="183"/>
    </row>
    <row r="4654" spans="1:1" x14ac:dyDescent="0.25">
      <c r="A4654" s="183"/>
    </row>
    <row r="4655" spans="1:1" x14ac:dyDescent="0.25">
      <c r="A4655" s="183"/>
    </row>
    <row r="4656" spans="1:1" x14ac:dyDescent="0.25">
      <c r="A4656" s="183"/>
    </row>
    <row r="4657" spans="1:1" x14ac:dyDescent="0.25">
      <c r="A4657" s="183"/>
    </row>
    <row r="4658" spans="1:1" x14ac:dyDescent="0.25">
      <c r="A4658" s="183"/>
    </row>
    <row r="4659" spans="1:1" x14ac:dyDescent="0.25">
      <c r="A4659" s="183"/>
    </row>
    <row r="4660" spans="1:1" x14ac:dyDescent="0.25">
      <c r="A4660" s="183"/>
    </row>
    <row r="4661" spans="1:1" x14ac:dyDescent="0.25">
      <c r="A4661" s="183"/>
    </row>
    <row r="4662" spans="1:1" x14ac:dyDescent="0.25">
      <c r="A4662" s="183"/>
    </row>
    <row r="4663" spans="1:1" x14ac:dyDescent="0.25">
      <c r="A4663" s="183"/>
    </row>
    <row r="4664" spans="1:1" x14ac:dyDescent="0.25">
      <c r="A4664" s="183"/>
    </row>
    <row r="4665" spans="1:1" x14ac:dyDescent="0.25">
      <c r="A4665" s="183"/>
    </row>
    <row r="4666" spans="1:1" x14ac:dyDescent="0.25">
      <c r="A4666" s="183"/>
    </row>
    <row r="4667" spans="1:1" x14ac:dyDescent="0.25">
      <c r="A4667" s="183"/>
    </row>
    <row r="4668" spans="1:1" x14ac:dyDescent="0.25">
      <c r="A4668" s="183"/>
    </row>
    <row r="4669" spans="1:1" x14ac:dyDescent="0.25">
      <c r="A4669" s="183"/>
    </row>
    <row r="4670" spans="1:1" x14ac:dyDescent="0.25">
      <c r="A4670" s="183"/>
    </row>
    <row r="4671" spans="1:1" x14ac:dyDescent="0.25">
      <c r="A4671" s="183"/>
    </row>
    <row r="4672" spans="1:1" x14ac:dyDescent="0.25">
      <c r="A4672" s="183"/>
    </row>
    <row r="4673" spans="1:1" x14ac:dyDescent="0.25">
      <c r="A4673" s="183"/>
    </row>
    <row r="4674" spans="1:1" x14ac:dyDescent="0.25">
      <c r="A4674" s="183"/>
    </row>
    <row r="4675" spans="1:1" x14ac:dyDescent="0.25">
      <c r="A4675" s="183"/>
    </row>
    <row r="4676" spans="1:1" x14ac:dyDescent="0.25">
      <c r="A4676" s="183"/>
    </row>
    <row r="4677" spans="1:1" x14ac:dyDescent="0.25">
      <c r="A4677" s="183"/>
    </row>
    <row r="4678" spans="1:1" x14ac:dyDescent="0.25">
      <c r="A4678" s="183"/>
    </row>
    <row r="4679" spans="1:1" x14ac:dyDescent="0.25">
      <c r="A4679" s="183"/>
    </row>
    <row r="4680" spans="1:1" x14ac:dyDescent="0.25">
      <c r="A4680" s="183"/>
    </row>
    <row r="4681" spans="1:1" x14ac:dyDescent="0.25">
      <c r="A4681" s="183"/>
    </row>
    <row r="4682" spans="1:1" x14ac:dyDescent="0.25">
      <c r="A4682" s="183"/>
    </row>
    <row r="4683" spans="1:1" x14ac:dyDescent="0.25">
      <c r="A4683" s="183"/>
    </row>
    <row r="4684" spans="1:1" x14ac:dyDescent="0.25">
      <c r="A4684" s="183"/>
    </row>
    <row r="4685" spans="1:1" x14ac:dyDescent="0.25">
      <c r="A4685" s="183"/>
    </row>
    <row r="4686" spans="1:1" x14ac:dyDescent="0.25">
      <c r="A4686" s="183"/>
    </row>
    <row r="4687" spans="1:1" x14ac:dyDescent="0.25">
      <c r="A4687" s="183"/>
    </row>
    <row r="4688" spans="1:1" x14ac:dyDescent="0.25">
      <c r="A4688" s="183"/>
    </row>
    <row r="4689" spans="1:1" x14ac:dyDescent="0.25">
      <c r="A4689" s="183"/>
    </row>
    <row r="4690" spans="1:1" x14ac:dyDescent="0.25">
      <c r="A4690" s="183"/>
    </row>
    <row r="4691" spans="1:1" x14ac:dyDescent="0.25">
      <c r="A4691" s="183"/>
    </row>
    <row r="4692" spans="1:1" x14ac:dyDescent="0.25">
      <c r="A4692" s="183"/>
    </row>
    <row r="4693" spans="1:1" x14ac:dyDescent="0.25">
      <c r="A4693" s="183"/>
    </row>
    <row r="4694" spans="1:1" x14ac:dyDescent="0.25">
      <c r="A4694" s="183"/>
    </row>
    <row r="4695" spans="1:1" x14ac:dyDescent="0.25">
      <c r="A4695" s="183"/>
    </row>
    <row r="4696" spans="1:1" x14ac:dyDescent="0.25">
      <c r="A4696" s="183"/>
    </row>
    <row r="4697" spans="1:1" x14ac:dyDescent="0.25">
      <c r="A4697" s="183"/>
    </row>
    <row r="4698" spans="1:1" x14ac:dyDescent="0.25">
      <c r="A4698" s="183"/>
    </row>
    <row r="4699" spans="1:1" x14ac:dyDescent="0.25">
      <c r="A4699" s="183"/>
    </row>
    <row r="4700" spans="1:1" x14ac:dyDescent="0.25">
      <c r="A4700" s="183"/>
    </row>
    <row r="4701" spans="1:1" x14ac:dyDescent="0.25">
      <c r="A4701" s="183"/>
    </row>
    <row r="4702" spans="1:1" x14ac:dyDescent="0.25">
      <c r="A4702" s="183"/>
    </row>
    <row r="4703" spans="1:1" x14ac:dyDescent="0.25">
      <c r="A4703" s="183"/>
    </row>
    <row r="4704" spans="1:1" x14ac:dyDescent="0.25">
      <c r="A4704" s="183"/>
    </row>
    <row r="4705" spans="1:1" x14ac:dyDescent="0.25">
      <c r="A4705" s="183"/>
    </row>
    <row r="4706" spans="1:1" x14ac:dyDescent="0.25">
      <c r="A4706" s="183"/>
    </row>
    <row r="4707" spans="1:1" x14ac:dyDescent="0.25">
      <c r="A4707" s="183"/>
    </row>
    <row r="4708" spans="1:1" x14ac:dyDescent="0.25">
      <c r="A4708" s="183"/>
    </row>
    <row r="4709" spans="1:1" x14ac:dyDescent="0.25">
      <c r="A4709" s="183"/>
    </row>
    <row r="4710" spans="1:1" x14ac:dyDescent="0.25">
      <c r="A4710" s="183"/>
    </row>
    <row r="4711" spans="1:1" x14ac:dyDescent="0.25">
      <c r="A4711" s="183"/>
    </row>
    <row r="4712" spans="1:1" x14ac:dyDescent="0.25">
      <c r="A4712" s="183"/>
    </row>
    <row r="4713" spans="1:1" x14ac:dyDescent="0.25">
      <c r="A4713" s="183"/>
    </row>
    <row r="4714" spans="1:1" x14ac:dyDescent="0.25">
      <c r="A4714" s="183"/>
    </row>
    <row r="4715" spans="1:1" x14ac:dyDescent="0.25">
      <c r="A4715" s="183"/>
    </row>
    <row r="4716" spans="1:1" x14ac:dyDescent="0.25">
      <c r="A4716" s="183"/>
    </row>
    <row r="4717" spans="1:1" x14ac:dyDescent="0.25">
      <c r="A4717" s="183"/>
    </row>
    <row r="4718" spans="1:1" x14ac:dyDescent="0.25">
      <c r="A4718" s="183"/>
    </row>
    <row r="4719" spans="1:1" x14ac:dyDescent="0.25">
      <c r="A4719" s="183"/>
    </row>
    <row r="4720" spans="1:1" x14ac:dyDescent="0.25">
      <c r="A4720" s="183"/>
    </row>
    <row r="4721" spans="1:1" x14ac:dyDescent="0.25">
      <c r="A4721" s="183"/>
    </row>
    <row r="4722" spans="1:1" x14ac:dyDescent="0.25">
      <c r="A4722" s="183"/>
    </row>
    <row r="4723" spans="1:1" x14ac:dyDescent="0.25">
      <c r="A4723" s="183"/>
    </row>
    <row r="4724" spans="1:1" x14ac:dyDescent="0.25">
      <c r="A4724" s="183"/>
    </row>
    <row r="4725" spans="1:1" x14ac:dyDescent="0.25">
      <c r="A4725" s="183"/>
    </row>
    <row r="4726" spans="1:1" x14ac:dyDescent="0.25">
      <c r="A4726" s="183"/>
    </row>
    <row r="4727" spans="1:1" x14ac:dyDescent="0.25">
      <c r="A4727" s="183"/>
    </row>
    <row r="4728" spans="1:1" x14ac:dyDescent="0.25">
      <c r="A4728" s="183"/>
    </row>
    <row r="4729" spans="1:1" x14ac:dyDescent="0.25">
      <c r="A4729" s="183"/>
    </row>
    <row r="4730" spans="1:1" x14ac:dyDescent="0.25">
      <c r="A4730" s="183"/>
    </row>
    <row r="4731" spans="1:1" x14ac:dyDescent="0.25">
      <c r="A4731" s="183"/>
    </row>
    <row r="4732" spans="1:1" x14ac:dyDescent="0.25">
      <c r="A4732" s="183"/>
    </row>
    <row r="4733" spans="1:1" x14ac:dyDescent="0.25">
      <c r="A4733" s="183"/>
    </row>
    <row r="4734" spans="1:1" x14ac:dyDescent="0.25">
      <c r="A4734" s="183"/>
    </row>
    <row r="4735" spans="1:1" x14ac:dyDescent="0.25">
      <c r="A4735" s="183"/>
    </row>
    <row r="4736" spans="1:1" x14ac:dyDescent="0.25">
      <c r="A4736" s="183"/>
    </row>
    <row r="4737" spans="1:1" x14ac:dyDescent="0.25">
      <c r="A4737" s="183"/>
    </row>
    <row r="4738" spans="1:1" x14ac:dyDescent="0.25">
      <c r="A4738" s="183"/>
    </row>
    <row r="4739" spans="1:1" x14ac:dyDescent="0.25">
      <c r="A4739" s="183"/>
    </row>
    <row r="4740" spans="1:1" x14ac:dyDescent="0.25">
      <c r="A4740" s="183"/>
    </row>
    <row r="4741" spans="1:1" x14ac:dyDescent="0.25">
      <c r="A4741" s="183"/>
    </row>
    <row r="4742" spans="1:1" x14ac:dyDescent="0.25">
      <c r="A4742" s="183"/>
    </row>
    <row r="4743" spans="1:1" x14ac:dyDescent="0.25">
      <c r="A4743" s="183"/>
    </row>
    <row r="4744" spans="1:1" x14ac:dyDescent="0.25">
      <c r="A4744" s="183"/>
    </row>
    <row r="4745" spans="1:1" x14ac:dyDescent="0.25">
      <c r="A4745" s="183"/>
    </row>
    <row r="4746" spans="1:1" x14ac:dyDescent="0.25">
      <c r="A4746" s="183"/>
    </row>
    <row r="4747" spans="1:1" x14ac:dyDescent="0.25">
      <c r="A4747" s="183"/>
    </row>
    <row r="4748" spans="1:1" x14ac:dyDescent="0.25">
      <c r="A4748" s="183"/>
    </row>
    <row r="4749" spans="1:1" x14ac:dyDescent="0.25">
      <c r="A4749" s="183"/>
    </row>
    <row r="4750" spans="1:1" x14ac:dyDescent="0.25">
      <c r="A4750" s="183"/>
    </row>
    <row r="4751" spans="1:1" x14ac:dyDescent="0.25">
      <c r="A4751" s="183"/>
    </row>
    <row r="4752" spans="1:1" x14ac:dyDescent="0.25">
      <c r="A4752" s="183"/>
    </row>
    <row r="4753" spans="1:1" x14ac:dyDescent="0.25">
      <c r="A4753" s="183"/>
    </row>
    <row r="4754" spans="1:1" x14ac:dyDescent="0.25">
      <c r="A4754" s="183"/>
    </row>
    <row r="4755" spans="1:1" x14ac:dyDescent="0.25">
      <c r="A4755" s="183"/>
    </row>
    <row r="4756" spans="1:1" x14ac:dyDescent="0.25">
      <c r="A4756" s="183"/>
    </row>
    <row r="4757" spans="1:1" x14ac:dyDescent="0.25">
      <c r="A4757" s="183"/>
    </row>
    <row r="4758" spans="1:1" x14ac:dyDescent="0.25">
      <c r="A4758" s="183"/>
    </row>
    <row r="4759" spans="1:1" x14ac:dyDescent="0.25">
      <c r="A4759" s="183"/>
    </row>
    <row r="4760" spans="1:1" x14ac:dyDescent="0.25">
      <c r="A4760" s="183"/>
    </row>
    <row r="4761" spans="1:1" x14ac:dyDescent="0.25">
      <c r="A4761" s="183"/>
    </row>
    <row r="4762" spans="1:1" x14ac:dyDescent="0.25">
      <c r="A4762" s="183"/>
    </row>
    <row r="4763" spans="1:1" x14ac:dyDescent="0.25">
      <c r="A4763" s="183"/>
    </row>
    <row r="4764" spans="1:1" x14ac:dyDescent="0.25">
      <c r="A4764" s="183"/>
    </row>
    <row r="4765" spans="1:1" x14ac:dyDescent="0.25">
      <c r="A4765" s="183"/>
    </row>
    <row r="4766" spans="1:1" x14ac:dyDescent="0.25">
      <c r="A4766" s="183"/>
    </row>
    <row r="4767" spans="1:1" x14ac:dyDescent="0.25">
      <c r="A4767" s="183"/>
    </row>
    <row r="4768" spans="1:1" x14ac:dyDescent="0.25">
      <c r="A4768" s="183"/>
    </row>
    <row r="4769" spans="1:1" x14ac:dyDescent="0.25">
      <c r="A4769" s="183"/>
    </row>
    <row r="4770" spans="1:1" x14ac:dyDescent="0.25">
      <c r="A4770" s="183"/>
    </row>
    <row r="4771" spans="1:1" x14ac:dyDescent="0.25">
      <c r="A4771" s="183"/>
    </row>
    <row r="4772" spans="1:1" x14ac:dyDescent="0.25">
      <c r="A4772" s="183"/>
    </row>
    <row r="4773" spans="1:1" x14ac:dyDescent="0.25">
      <c r="A4773" s="183"/>
    </row>
    <row r="4774" spans="1:1" x14ac:dyDescent="0.25">
      <c r="A4774" s="183"/>
    </row>
    <row r="4775" spans="1:1" x14ac:dyDescent="0.25">
      <c r="A4775" s="183"/>
    </row>
    <row r="4776" spans="1:1" x14ac:dyDescent="0.25">
      <c r="A4776" s="183"/>
    </row>
    <row r="4777" spans="1:1" x14ac:dyDescent="0.25">
      <c r="A4777" s="183"/>
    </row>
    <row r="4778" spans="1:1" x14ac:dyDescent="0.25">
      <c r="A4778" s="183"/>
    </row>
    <row r="4779" spans="1:1" x14ac:dyDescent="0.25">
      <c r="A4779" s="183"/>
    </row>
    <row r="4780" spans="1:1" x14ac:dyDescent="0.25">
      <c r="A4780" s="183"/>
    </row>
    <row r="4781" spans="1:1" x14ac:dyDescent="0.25">
      <c r="A4781" s="183"/>
    </row>
    <row r="4782" spans="1:1" x14ac:dyDescent="0.25">
      <c r="A4782" s="183"/>
    </row>
    <row r="4783" spans="1:1" x14ac:dyDescent="0.25">
      <c r="A4783" s="183"/>
    </row>
    <row r="4784" spans="1:1" x14ac:dyDescent="0.25">
      <c r="A4784" s="183"/>
    </row>
    <row r="4785" spans="1:1" x14ac:dyDescent="0.25">
      <c r="A4785" s="183"/>
    </row>
    <row r="4786" spans="1:1" x14ac:dyDescent="0.25">
      <c r="A4786" s="183"/>
    </row>
    <row r="4787" spans="1:1" x14ac:dyDescent="0.25">
      <c r="A4787" s="183"/>
    </row>
    <row r="4788" spans="1:1" x14ac:dyDescent="0.25">
      <c r="A4788" s="183"/>
    </row>
    <row r="4789" spans="1:1" x14ac:dyDescent="0.25">
      <c r="A4789" s="183"/>
    </row>
    <row r="4790" spans="1:1" x14ac:dyDescent="0.25">
      <c r="A4790" s="183"/>
    </row>
    <row r="4791" spans="1:1" x14ac:dyDescent="0.25">
      <c r="A4791" s="183"/>
    </row>
    <row r="4792" spans="1:1" x14ac:dyDescent="0.25">
      <c r="A4792" s="183"/>
    </row>
    <row r="4793" spans="1:1" x14ac:dyDescent="0.25">
      <c r="A4793" s="183"/>
    </row>
    <row r="4794" spans="1:1" x14ac:dyDescent="0.25">
      <c r="A4794" s="183"/>
    </row>
    <row r="4795" spans="1:1" x14ac:dyDescent="0.25">
      <c r="A4795" s="183"/>
    </row>
    <row r="4796" spans="1:1" x14ac:dyDescent="0.25">
      <c r="A4796" s="183"/>
    </row>
    <row r="4797" spans="1:1" x14ac:dyDescent="0.25">
      <c r="A4797" s="183"/>
    </row>
    <row r="4798" spans="1:1" x14ac:dyDescent="0.25">
      <c r="A4798" s="183"/>
    </row>
    <row r="4799" spans="1:1" x14ac:dyDescent="0.25">
      <c r="A4799" s="183"/>
    </row>
    <row r="4800" spans="1:1" x14ac:dyDescent="0.25">
      <c r="A4800" s="183"/>
    </row>
    <row r="4801" spans="1:1" x14ac:dyDescent="0.25">
      <c r="A4801" s="183"/>
    </row>
    <row r="4802" spans="1:1" x14ac:dyDescent="0.25">
      <c r="A4802" s="183"/>
    </row>
    <row r="4803" spans="1:1" x14ac:dyDescent="0.25">
      <c r="A4803" s="183"/>
    </row>
    <row r="4804" spans="1:1" x14ac:dyDescent="0.25">
      <c r="A4804" s="183"/>
    </row>
    <row r="4805" spans="1:1" x14ac:dyDescent="0.25">
      <c r="A4805" s="183"/>
    </row>
    <row r="4806" spans="1:1" x14ac:dyDescent="0.25">
      <c r="A4806" s="183"/>
    </row>
    <row r="4807" spans="1:1" x14ac:dyDescent="0.25">
      <c r="A4807" s="183"/>
    </row>
    <row r="4808" spans="1:1" x14ac:dyDescent="0.25">
      <c r="A4808" s="183"/>
    </row>
    <row r="4809" spans="1:1" x14ac:dyDescent="0.25">
      <c r="A4809" s="183"/>
    </row>
    <row r="4810" spans="1:1" x14ac:dyDescent="0.25">
      <c r="A4810" s="183"/>
    </row>
    <row r="4811" spans="1:1" x14ac:dyDescent="0.25">
      <c r="A4811" s="183"/>
    </row>
    <row r="4812" spans="1:1" x14ac:dyDescent="0.25">
      <c r="A4812" s="183"/>
    </row>
    <row r="4813" spans="1:1" x14ac:dyDescent="0.25">
      <c r="A4813" s="183"/>
    </row>
    <row r="4814" spans="1:1" x14ac:dyDescent="0.25">
      <c r="A4814" s="183"/>
    </row>
    <row r="4815" spans="1:1" x14ac:dyDescent="0.25">
      <c r="A4815" s="183"/>
    </row>
    <row r="4816" spans="1:1" x14ac:dyDescent="0.25">
      <c r="A4816" s="183"/>
    </row>
    <row r="4817" spans="1:1" x14ac:dyDescent="0.25">
      <c r="A4817" s="183"/>
    </row>
    <row r="4818" spans="1:1" x14ac:dyDescent="0.25">
      <c r="A4818" s="183"/>
    </row>
    <row r="4819" spans="1:1" x14ac:dyDescent="0.25">
      <c r="A4819" s="183"/>
    </row>
    <row r="4820" spans="1:1" x14ac:dyDescent="0.25">
      <c r="A4820" s="183"/>
    </row>
    <row r="4821" spans="1:1" x14ac:dyDescent="0.25">
      <c r="A4821" s="183"/>
    </row>
    <row r="4822" spans="1:1" x14ac:dyDescent="0.25">
      <c r="A4822" s="183"/>
    </row>
    <row r="4823" spans="1:1" x14ac:dyDescent="0.25">
      <c r="A4823" s="183"/>
    </row>
    <row r="4824" spans="1:1" x14ac:dyDescent="0.25">
      <c r="A4824" s="183"/>
    </row>
    <row r="4825" spans="1:1" x14ac:dyDescent="0.25">
      <c r="A4825" s="183"/>
    </row>
    <row r="4826" spans="1:1" x14ac:dyDescent="0.25">
      <c r="A4826" s="183"/>
    </row>
    <row r="4827" spans="1:1" x14ac:dyDescent="0.25">
      <c r="A4827" s="183"/>
    </row>
    <row r="4828" spans="1:1" x14ac:dyDescent="0.25">
      <c r="A4828" s="183"/>
    </row>
    <row r="4829" spans="1:1" x14ac:dyDescent="0.25">
      <c r="A4829" s="183"/>
    </row>
    <row r="4830" spans="1:1" x14ac:dyDescent="0.25">
      <c r="A4830" s="183"/>
    </row>
    <row r="4831" spans="1:1" x14ac:dyDescent="0.25">
      <c r="A4831" s="183"/>
    </row>
    <row r="4832" spans="1:1" x14ac:dyDescent="0.25">
      <c r="A4832" s="183"/>
    </row>
    <row r="4833" spans="1:1" x14ac:dyDescent="0.25">
      <c r="A4833" s="183"/>
    </row>
    <row r="4834" spans="1:1" x14ac:dyDescent="0.25">
      <c r="A4834" s="183"/>
    </row>
    <row r="4835" spans="1:1" x14ac:dyDescent="0.25">
      <c r="A4835" s="183"/>
    </row>
    <row r="4836" spans="1:1" x14ac:dyDescent="0.25">
      <c r="A4836" s="183"/>
    </row>
    <row r="4837" spans="1:1" x14ac:dyDescent="0.25">
      <c r="A4837" s="183"/>
    </row>
    <row r="4838" spans="1:1" x14ac:dyDescent="0.25">
      <c r="A4838" s="183"/>
    </row>
    <row r="4839" spans="1:1" x14ac:dyDescent="0.25">
      <c r="A4839" s="183"/>
    </row>
    <row r="4840" spans="1:1" x14ac:dyDescent="0.25">
      <c r="A4840" s="183"/>
    </row>
    <row r="4841" spans="1:1" x14ac:dyDescent="0.25">
      <c r="A4841" s="183"/>
    </row>
    <row r="4842" spans="1:1" x14ac:dyDescent="0.25">
      <c r="A4842" s="183"/>
    </row>
    <row r="4843" spans="1:1" x14ac:dyDescent="0.25">
      <c r="A4843" s="183"/>
    </row>
    <row r="4844" spans="1:1" x14ac:dyDescent="0.25">
      <c r="A4844" s="183"/>
    </row>
    <row r="4845" spans="1:1" x14ac:dyDescent="0.25">
      <c r="A4845" s="183"/>
    </row>
    <row r="4846" spans="1:1" x14ac:dyDescent="0.25">
      <c r="A4846" s="183"/>
    </row>
    <row r="4847" spans="1:1" x14ac:dyDescent="0.25">
      <c r="A4847" s="183"/>
    </row>
    <row r="4848" spans="1:1" x14ac:dyDescent="0.25">
      <c r="A4848" s="183"/>
    </row>
    <row r="4849" spans="1:1" x14ac:dyDescent="0.25">
      <c r="A4849" s="183"/>
    </row>
    <row r="4850" spans="1:1" x14ac:dyDescent="0.25">
      <c r="A4850" s="183"/>
    </row>
    <row r="4851" spans="1:1" x14ac:dyDescent="0.25">
      <c r="A4851" s="183"/>
    </row>
    <row r="4852" spans="1:1" x14ac:dyDescent="0.25">
      <c r="A4852" s="183"/>
    </row>
    <row r="4853" spans="1:1" x14ac:dyDescent="0.25">
      <c r="A4853" s="183"/>
    </row>
    <row r="4854" spans="1:1" x14ac:dyDescent="0.25">
      <c r="A4854" s="183"/>
    </row>
    <row r="4855" spans="1:1" x14ac:dyDescent="0.25">
      <c r="A4855" s="183"/>
    </row>
    <row r="4856" spans="1:1" x14ac:dyDescent="0.25">
      <c r="A4856" s="183"/>
    </row>
    <row r="4857" spans="1:1" x14ac:dyDescent="0.25">
      <c r="A4857" s="183"/>
    </row>
    <row r="4858" spans="1:1" x14ac:dyDescent="0.25">
      <c r="A4858" s="183"/>
    </row>
    <row r="4859" spans="1:1" x14ac:dyDescent="0.25">
      <c r="A4859" s="183"/>
    </row>
    <row r="4860" spans="1:1" x14ac:dyDescent="0.25">
      <c r="A4860" s="183"/>
    </row>
    <row r="4861" spans="1:1" x14ac:dyDescent="0.25">
      <c r="A4861" s="183"/>
    </row>
    <row r="4862" spans="1:1" x14ac:dyDescent="0.25">
      <c r="A4862" s="183"/>
    </row>
    <row r="4863" spans="1:1" x14ac:dyDescent="0.25">
      <c r="A4863" s="183"/>
    </row>
    <row r="4864" spans="1:1" x14ac:dyDescent="0.25">
      <c r="A4864" s="183"/>
    </row>
    <row r="4865" spans="1:1" x14ac:dyDescent="0.25">
      <c r="A4865" s="183"/>
    </row>
    <row r="4866" spans="1:1" x14ac:dyDescent="0.25">
      <c r="A4866" s="183"/>
    </row>
    <row r="4867" spans="1:1" x14ac:dyDescent="0.25">
      <c r="A4867" s="183"/>
    </row>
    <row r="4868" spans="1:1" x14ac:dyDescent="0.25">
      <c r="A4868" s="183"/>
    </row>
    <row r="4869" spans="1:1" x14ac:dyDescent="0.25">
      <c r="A4869" s="183"/>
    </row>
    <row r="4870" spans="1:1" x14ac:dyDescent="0.25">
      <c r="A4870" s="183"/>
    </row>
    <row r="4871" spans="1:1" x14ac:dyDescent="0.25">
      <c r="A4871" s="183"/>
    </row>
    <row r="4872" spans="1:1" x14ac:dyDescent="0.25">
      <c r="A4872" s="183"/>
    </row>
    <row r="4873" spans="1:1" x14ac:dyDescent="0.25">
      <c r="A4873" s="183"/>
    </row>
    <row r="4874" spans="1:1" x14ac:dyDescent="0.25">
      <c r="A4874" s="183"/>
    </row>
    <row r="4875" spans="1:1" x14ac:dyDescent="0.25">
      <c r="A4875" s="183"/>
    </row>
    <row r="4876" spans="1:1" x14ac:dyDescent="0.25">
      <c r="A4876" s="183"/>
    </row>
    <row r="4877" spans="1:1" x14ac:dyDescent="0.25">
      <c r="A4877" s="183"/>
    </row>
    <row r="4878" spans="1:1" x14ac:dyDescent="0.25">
      <c r="A4878" s="183"/>
    </row>
    <row r="4879" spans="1:1" x14ac:dyDescent="0.25">
      <c r="A4879" s="183"/>
    </row>
    <row r="4880" spans="1:1" x14ac:dyDescent="0.25">
      <c r="A4880" s="183"/>
    </row>
    <row r="4881" spans="1:1" x14ac:dyDescent="0.25">
      <c r="A4881" s="183"/>
    </row>
    <row r="4882" spans="1:1" x14ac:dyDescent="0.25">
      <c r="A4882" s="183"/>
    </row>
    <row r="4883" spans="1:1" x14ac:dyDescent="0.25">
      <c r="A4883" s="183"/>
    </row>
    <row r="4884" spans="1:1" x14ac:dyDescent="0.25">
      <c r="A4884" s="183"/>
    </row>
    <row r="4885" spans="1:1" x14ac:dyDescent="0.25">
      <c r="A4885" s="183"/>
    </row>
    <row r="4886" spans="1:1" x14ac:dyDescent="0.25">
      <c r="A4886" s="183"/>
    </row>
    <row r="4887" spans="1:1" x14ac:dyDescent="0.25">
      <c r="A4887" s="183"/>
    </row>
    <row r="4888" spans="1:1" x14ac:dyDescent="0.25">
      <c r="A4888" s="183"/>
    </row>
    <row r="4889" spans="1:1" x14ac:dyDescent="0.25">
      <c r="A4889" s="183"/>
    </row>
    <row r="4890" spans="1:1" x14ac:dyDescent="0.25">
      <c r="A4890" s="183"/>
    </row>
    <row r="4891" spans="1:1" x14ac:dyDescent="0.25">
      <c r="A4891" s="183"/>
    </row>
    <row r="4892" spans="1:1" x14ac:dyDescent="0.25">
      <c r="A4892" s="183"/>
    </row>
    <row r="4893" spans="1:1" x14ac:dyDescent="0.25">
      <c r="A4893" s="183"/>
    </row>
    <row r="4894" spans="1:1" x14ac:dyDescent="0.25">
      <c r="A4894" s="183"/>
    </row>
    <row r="4895" spans="1:1" x14ac:dyDescent="0.25">
      <c r="A4895" s="183"/>
    </row>
    <row r="4896" spans="1:1" x14ac:dyDescent="0.25">
      <c r="A4896" s="183"/>
    </row>
    <row r="4897" spans="1:1" x14ac:dyDescent="0.25">
      <c r="A4897" s="183"/>
    </row>
    <row r="4898" spans="1:1" x14ac:dyDescent="0.25">
      <c r="A4898" s="183"/>
    </row>
    <row r="4899" spans="1:1" x14ac:dyDescent="0.25">
      <c r="A4899" s="183"/>
    </row>
    <row r="4900" spans="1:1" x14ac:dyDescent="0.25">
      <c r="A4900" s="183"/>
    </row>
    <row r="4901" spans="1:1" x14ac:dyDescent="0.25">
      <c r="A4901" s="183"/>
    </row>
    <row r="4902" spans="1:1" x14ac:dyDescent="0.25">
      <c r="A4902" s="183"/>
    </row>
    <row r="4903" spans="1:1" x14ac:dyDescent="0.25">
      <c r="A4903" s="183"/>
    </row>
    <row r="4904" spans="1:1" x14ac:dyDescent="0.25">
      <c r="A4904" s="183"/>
    </row>
    <row r="4905" spans="1:1" x14ac:dyDescent="0.25">
      <c r="A4905" s="183"/>
    </row>
    <row r="4906" spans="1:1" x14ac:dyDescent="0.25">
      <c r="A4906" s="183"/>
    </row>
    <row r="4907" spans="1:1" x14ac:dyDescent="0.25">
      <c r="A4907" s="183"/>
    </row>
    <row r="4908" spans="1:1" x14ac:dyDescent="0.25">
      <c r="A4908" s="183"/>
    </row>
    <row r="4909" spans="1:1" x14ac:dyDescent="0.25">
      <c r="A4909" s="183"/>
    </row>
    <row r="4910" spans="1:1" x14ac:dyDescent="0.25">
      <c r="A4910" s="183"/>
    </row>
    <row r="4911" spans="1:1" x14ac:dyDescent="0.25">
      <c r="A4911" s="183"/>
    </row>
    <row r="4912" spans="1:1" x14ac:dyDescent="0.25">
      <c r="A4912" s="183"/>
    </row>
    <row r="4913" spans="1:1" x14ac:dyDescent="0.25">
      <c r="A4913" s="183"/>
    </row>
    <row r="4914" spans="1:1" x14ac:dyDescent="0.25">
      <c r="A4914" s="183"/>
    </row>
    <row r="4915" spans="1:1" x14ac:dyDescent="0.25">
      <c r="A4915" s="183"/>
    </row>
    <row r="4916" spans="1:1" x14ac:dyDescent="0.25">
      <c r="A4916" s="183"/>
    </row>
    <row r="4917" spans="1:1" x14ac:dyDescent="0.25">
      <c r="A4917" s="183"/>
    </row>
    <row r="4918" spans="1:1" x14ac:dyDescent="0.25">
      <c r="A4918" s="183"/>
    </row>
    <row r="4919" spans="1:1" x14ac:dyDescent="0.25">
      <c r="A4919" s="183"/>
    </row>
    <row r="4920" spans="1:1" x14ac:dyDescent="0.25">
      <c r="A4920" s="183"/>
    </row>
    <row r="4921" spans="1:1" x14ac:dyDescent="0.25">
      <c r="A4921" s="183"/>
    </row>
    <row r="4922" spans="1:1" x14ac:dyDescent="0.25">
      <c r="A4922" s="183"/>
    </row>
    <row r="4923" spans="1:1" x14ac:dyDescent="0.25">
      <c r="A4923" s="183"/>
    </row>
    <row r="4924" spans="1:1" x14ac:dyDescent="0.25">
      <c r="A4924" s="183"/>
    </row>
    <row r="4925" spans="1:1" x14ac:dyDescent="0.25">
      <c r="A4925" s="183"/>
    </row>
    <row r="4926" spans="1:1" x14ac:dyDescent="0.25">
      <c r="A4926" s="183"/>
    </row>
    <row r="4927" spans="1:1" x14ac:dyDescent="0.25">
      <c r="A4927" s="183"/>
    </row>
    <row r="4928" spans="1:1" x14ac:dyDescent="0.25">
      <c r="A4928" s="183"/>
    </row>
    <row r="4929" spans="1:1" x14ac:dyDescent="0.25">
      <c r="A4929" s="183"/>
    </row>
    <row r="4930" spans="1:1" x14ac:dyDescent="0.25">
      <c r="A4930" s="183"/>
    </row>
    <row r="4931" spans="1:1" x14ac:dyDescent="0.25">
      <c r="A4931" s="183"/>
    </row>
    <row r="4932" spans="1:1" x14ac:dyDescent="0.25">
      <c r="A4932" s="183"/>
    </row>
    <row r="4933" spans="1:1" x14ac:dyDescent="0.25">
      <c r="A4933" s="183"/>
    </row>
    <row r="4934" spans="1:1" x14ac:dyDescent="0.25">
      <c r="A4934" s="183"/>
    </row>
    <row r="4935" spans="1:1" x14ac:dyDescent="0.25">
      <c r="A4935" s="183"/>
    </row>
    <row r="4936" spans="1:1" x14ac:dyDescent="0.25">
      <c r="A4936" s="183"/>
    </row>
    <row r="4937" spans="1:1" x14ac:dyDescent="0.25">
      <c r="A4937" s="183"/>
    </row>
    <row r="4938" spans="1:1" x14ac:dyDescent="0.25">
      <c r="A4938" s="183"/>
    </row>
    <row r="4939" spans="1:1" x14ac:dyDescent="0.25">
      <c r="A4939" s="183"/>
    </row>
    <row r="4940" spans="1:1" x14ac:dyDescent="0.25">
      <c r="A4940" s="183"/>
    </row>
    <row r="4941" spans="1:1" x14ac:dyDescent="0.25">
      <c r="A4941" s="183"/>
    </row>
    <row r="4942" spans="1:1" x14ac:dyDescent="0.25">
      <c r="A4942" s="183"/>
    </row>
    <row r="4943" spans="1:1" x14ac:dyDescent="0.25">
      <c r="A4943" s="183"/>
    </row>
    <row r="4944" spans="1:1" x14ac:dyDescent="0.25">
      <c r="A4944" s="183"/>
    </row>
    <row r="4945" spans="1:1" x14ac:dyDescent="0.25">
      <c r="A4945" s="183"/>
    </row>
    <row r="4946" spans="1:1" x14ac:dyDescent="0.25">
      <c r="A4946" s="183"/>
    </row>
    <row r="4947" spans="1:1" x14ac:dyDescent="0.25">
      <c r="A4947" s="183"/>
    </row>
    <row r="4948" spans="1:1" x14ac:dyDescent="0.25">
      <c r="A4948" s="183"/>
    </row>
    <row r="4949" spans="1:1" x14ac:dyDescent="0.25">
      <c r="A4949" s="183"/>
    </row>
    <row r="4950" spans="1:1" x14ac:dyDescent="0.25">
      <c r="A4950" s="183"/>
    </row>
    <row r="4951" spans="1:1" x14ac:dyDescent="0.25">
      <c r="A4951" s="183"/>
    </row>
    <row r="4952" spans="1:1" x14ac:dyDescent="0.25">
      <c r="A4952" s="183"/>
    </row>
    <row r="4953" spans="1:1" x14ac:dyDescent="0.25">
      <c r="A4953" s="183"/>
    </row>
    <row r="4954" spans="1:1" x14ac:dyDescent="0.25">
      <c r="A4954" s="183"/>
    </row>
    <row r="4955" spans="1:1" x14ac:dyDescent="0.25">
      <c r="A4955" s="183"/>
    </row>
    <row r="4956" spans="1:1" x14ac:dyDescent="0.25">
      <c r="A4956" s="183"/>
    </row>
    <row r="4957" spans="1:1" x14ac:dyDescent="0.25">
      <c r="A4957" s="183"/>
    </row>
    <row r="4958" spans="1:1" x14ac:dyDescent="0.25">
      <c r="A4958" s="183"/>
    </row>
    <row r="4959" spans="1:1" x14ac:dyDescent="0.25">
      <c r="A4959" s="183"/>
    </row>
    <row r="4960" spans="1:1" x14ac:dyDescent="0.25">
      <c r="A4960" s="183"/>
    </row>
    <row r="4961" spans="1:1" x14ac:dyDescent="0.25">
      <c r="A4961" s="183"/>
    </row>
    <row r="4962" spans="1:1" x14ac:dyDescent="0.25">
      <c r="A4962" s="183"/>
    </row>
    <row r="4963" spans="1:1" x14ac:dyDescent="0.25">
      <c r="A4963" s="183"/>
    </row>
    <row r="4964" spans="1:1" x14ac:dyDescent="0.25">
      <c r="A4964" s="183"/>
    </row>
    <row r="4965" spans="1:1" x14ac:dyDescent="0.25">
      <c r="A4965" s="183"/>
    </row>
    <row r="4966" spans="1:1" x14ac:dyDescent="0.25">
      <c r="A4966" s="183"/>
    </row>
    <row r="4967" spans="1:1" x14ac:dyDescent="0.25">
      <c r="A4967" s="183"/>
    </row>
    <row r="4968" spans="1:1" x14ac:dyDescent="0.25">
      <c r="A4968" s="183"/>
    </row>
    <row r="4969" spans="1:1" x14ac:dyDescent="0.25">
      <c r="A4969" s="183"/>
    </row>
    <row r="4970" spans="1:1" x14ac:dyDescent="0.25">
      <c r="A4970" s="183"/>
    </row>
    <row r="4971" spans="1:1" x14ac:dyDescent="0.25">
      <c r="A4971" s="183"/>
    </row>
    <row r="4972" spans="1:1" x14ac:dyDescent="0.25">
      <c r="A4972" s="183"/>
    </row>
    <row r="4973" spans="1:1" x14ac:dyDescent="0.25">
      <c r="A4973" s="183"/>
    </row>
    <row r="4974" spans="1:1" x14ac:dyDescent="0.25">
      <c r="A4974" s="183"/>
    </row>
    <row r="4975" spans="1:1" x14ac:dyDescent="0.25">
      <c r="A4975" s="183"/>
    </row>
    <row r="4976" spans="1:1" x14ac:dyDescent="0.25">
      <c r="A4976" s="183"/>
    </row>
    <row r="4977" spans="1:1" x14ac:dyDescent="0.25">
      <c r="A4977" s="183"/>
    </row>
    <row r="4978" spans="1:1" x14ac:dyDescent="0.25">
      <c r="A4978" s="183"/>
    </row>
    <row r="4979" spans="1:1" x14ac:dyDescent="0.25">
      <c r="A4979" s="183"/>
    </row>
    <row r="4980" spans="1:1" x14ac:dyDescent="0.25">
      <c r="A4980" s="183"/>
    </row>
    <row r="4981" spans="1:1" x14ac:dyDescent="0.25">
      <c r="A4981" s="183"/>
    </row>
    <row r="4982" spans="1:1" x14ac:dyDescent="0.25">
      <c r="A4982" s="183"/>
    </row>
    <row r="4983" spans="1:1" x14ac:dyDescent="0.25">
      <c r="A4983" s="183"/>
    </row>
    <row r="4984" spans="1:1" x14ac:dyDescent="0.25">
      <c r="A4984" s="183"/>
    </row>
    <row r="4985" spans="1:1" x14ac:dyDescent="0.25">
      <c r="A4985" s="183"/>
    </row>
    <row r="4986" spans="1:1" x14ac:dyDescent="0.25">
      <c r="A4986" s="183"/>
    </row>
    <row r="4987" spans="1:1" x14ac:dyDescent="0.25">
      <c r="A4987" s="183"/>
    </row>
    <row r="4988" spans="1:1" x14ac:dyDescent="0.25">
      <c r="A4988" s="183"/>
    </row>
    <row r="4989" spans="1:1" x14ac:dyDescent="0.25">
      <c r="A4989" s="183"/>
    </row>
    <row r="4990" spans="1:1" x14ac:dyDescent="0.25">
      <c r="A4990" s="183"/>
    </row>
    <row r="4991" spans="1:1" x14ac:dyDescent="0.25">
      <c r="A4991" s="183"/>
    </row>
    <row r="4992" spans="1:1" x14ac:dyDescent="0.25">
      <c r="A4992" s="183"/>
    </row>
    <row r="4993" spans="1:1" x14ac:dyDescent="0.25">
      <c r="A4993" s="183"/>
    </row>
    <row r="4994" spans="1:1" x14ac:dyDescent="0.25">
      <c r="A4994" s="183"/>
    </row>
    <row r="4995" spans="1:1" x14ac:dyDescent="0.25">
      <c r="A4995" s="183"/>
    </row>
    <row r="4996" spans="1:1" x14ac:dyDescent="0.25">
      <c r="A4996" s="183"/>
    </row>
    <row r="4997" spans="1:1" x14ac:dyDescent="0.25">
      <c r="A4997" s="183"/>
    </row>
    <row r="4998" spans="1:1" x14ac:dyDescent="0.25">
      <c r="A4998" s="183"/>
    </row>
    <row r="4999" spans="1:1" x14ac:dyDescent="0.25">
      <c r="A4999" s="183"/>
    </row>
    <row r="5000" spans="1:1" x14ac:dyDescent="0.25">
      <c r="A5000" s="183"/>
    </row>
    <row r="5001" spans="1:1" x14ac:dyDescent="0.25">
      <c r="A5001" s="183"/>
    </row>
    <row r="5002" spans="1:1" x14ac:dyDescent="0.25">
      <c r="A5002" s="183"/>
    </row>
    <row r="5003" spans="1:1" x14ac:dyDescent="0.25">
      <c r="A5003" s="183"/>
    </row>
    <row r="5004" spans="1:1" x14ac:dyDescent="0.25">
      <c r="A5004" s="183"/>
    </row>
    <row r="5005" spans="1:1" x14ac:dyDescent="0.25">
      <c r="A5005" s="183"/>
    </row>
    <row r="5006" spans="1:1" x14ac:dyDescent="0.25">
      <c r="A5006" s="183"/>
    </row>
    <row r="5007" spans="1:1" x14ac:dyDescent="0.25">
      <c r="A5007" s="183"/>
    </row>
    <row r="5008" spans="1:1" x14ac:dyDescent="0.25">
      <c r="A5008" s="183"/>
    </row>
    <row r="5009" spans="1:1" x14ac:dyDescent="0.25">
      <c r="A5009" s="183"/>
    </row>
    <row r="5010" spans="1:1" x14ac:dyDescent="0.25">
      <c r="A5010" s="183"/>
    </row>
    <row r="5011" spans="1:1" x14ac:dyDescent="0.25">
      <c r="A5011" s="183"/>
    </row>
    <row r="5012" spans="1:1" x14ac:dyDescent="0.25">
      <c r="A5012" s="183"/>
    </row>
    <row r="5013" spans="1:1" x14ac:dyDescent="0.25">
      <c r="A5013" s="183"/>
    </row>
    <row r="5014" spans="1:1" x14ac:dyDescent="0.25">
      <c r="A5014" s="183"/>
    </row>
    <row r="5015" spans="1:1" x14ac:dyDescent="0.25">
      <c r="A5015" s="183"/>
    </row>
    <row r="5016" spans="1:1" x14ac:dyDescent="0.25">
      <c r="A5016" s="183"/>
    </row>
    <row r="5017" spans="1:1" x14ac:dyDescent="0.25">
      <c r="A5017" s="183"/>
    </row>
    <row r="5018" spans="1:1" x14ac:dyDescent="0.25">
      <c r="A5018" s="183"/>
    </row>
    <row r="5019" spans="1:1" x14ac:dyDescent="0.25">
      <c r="A5019" s="183"/>
    </row>
    <row r="5020" spans="1:1" x14ac:dyDescent="0.25">
      <c r="A5020" s="183"/>
    </row>
    <row r="5021" spans="1:1" x14ac:dyDescent="0.25">
      <c r="A5021" s="183"/>
    </row>
    <row r="5022" spans="1:1" x14ac:dyDescent="0.25">
      <c r="A5022" s="183"/>
    </row>
    <row r="5023" spans="1:1" x14ac:dyDescent="0.25">
      <c r="A5023" s="183"/>
    </row>
    <row r="5024" spans="1:1" x14ac:dyDescent="0.25">
      <c r="A5024" s="183"/>
    </row>
    <row r="5025" spans="1:1" x14ac:dyDescent="0.25">
      <c r="A5025" s="183"/>
    </row>
    <row r="5026" spans="1:1" x14ac:dyDescent="0.25">
      <c r="A5026" s="183"/>
    </row>
    <row r="5027" spans="1:1" x14ac:dyDescent="0.25">
      <c r="A5027" s="183"/>
    </row>
    <row r="5028" spans="1:1" x14ac:dyDescent="0.25">
      <c r="A5028" s="183"/>
    </row>
    <row r="5029" spans="1:1" x14ac:dyDescent="0.25">
      <c r="A5029" s="183"/>
    </row>
    <row r="5030" spans="1:1" x14ac:dyDescent="0.25">
      <c r="A5030" s="183"/>
    </row>
    <row r="5031" spans="1:1" x14ac:dyDescent="0.25">
      <c r="A5031" s="183"/>
    </row>
    <row r="5032" spans="1:1" x14ac:dyDescent="0.25">
      <c r="A5032" s="183"/>
    </row>
    <row r="5033" spans="1:1" x14ac:dyDescent="0.25">
      <c r="A5033" s="183"/>
    </row>
    <row r="5034" spans="1:1" x14ac:dyDescent="0.25">
      <c r="A5034" s="183"/>
    </row>
    <row r="5035" spans="1:1" x14ac:dyDescent="0.25">
      <c r="A5035" s="183"/>
    </row>
    <row r="5036" spans="1:1" x14ac:dyDescent="0.25">
      <c r="A5036" s="183"/>
    </row>
    <row r="5037" spans="1:1" x14ac:dyDescent="0.25">
      <c r="A5037" s="183"/>
    </row>
    <row r="5038" spans="1:1" x14ac:dyDescent="0.25">
      <c r="A5038" s="183"/>
    </row>
    <row r="5039" spans="1:1" x14ac:dyDescent="0.25">
      <c r="A5039" s="183"/>
    </row>
    <row r="5040" spans="1:1" x14ac:dyDescent="0.25">
      <c r="A5040" s="183"/>
    </row>
    <row r="5041" spans="1:1" x14ac:dyDescent="0.25">
      <c r="A5041" s="183"/>
    </row>
    <row r="5042" spans="1:1" x14ac:dyDescent="0.25">
      <c r="A5042" s="183"/>
    </row>
    <row r="5043" spans="1:1" x14ac:dyDescent="0.25">
      <c r="A5043" s="183"/>
    </row>
    <row r="5044" spans="1:1" x14ac:dyDescent="0.25">
      <c r="A5044" s="183"/>
    </row>
    <row r="5045" spans="1:1" x14ac:dyDescent="0.25">
      <c r="A5045" s="183"/>
    </row>
    <row r="5046" spans="1:1" x14ac:dyDescent="0.25">
      <c r="A5046" s="183"/>
    </row>
    <row r="5047" spans="1:1" x14ac:dyDescent="0.25">
      <c r="A5047" s="183"/>
    </row>
    <row r="5048" spans="1:1" x14ac:dyDescent="0.25">
      <c r="A5048" s="183"/>
    </row>
    <row r="5049" spans="1:1" x14ac:dyDescent="0.25">
      <c r="A5049" s="183"/>
    </row>
    <row r="5050" spans="1:1" x14ac:dyDescent="0.25">
      <c r="A5050" s="183"/>
    </row>
    <row r="5051" spans="1:1" x14ac:dyDescent="0.25">
      <c r="A5051" s="183"/>
    </row>
    <row r="5052" spans="1:1" x14ac:dyDescent="0.25">
      <c r="A5052" s="183"/>
    </row>
    <row r="5053" spans="1:1" x14ac:dyDescent="0.25">
      <c r="A5053" s="183"/>
    </row>
    <row r="5054" spans="1:1" x14ac:dyDescent="0.25">
      <c r="A5054" s="183"/>
    </row>
    <row r="5055" spans="1:1" x14ac:dyDescent="0.25">
      <c r="A5055" s="183"/>
    </row>
    <row r="5056" spans="1:1" x14ac:dyDescent="0.25">
      <c r="A5056" s="183"/>
    </row>
    <row r="5057" spans="1:1" x14ac:dyDescent="0.25">
      <c r="A5057" s="183"/>
    </row>
    <row r="5058" spans="1:1" x14ac:dyDescent="0.25">
      <c r="A5058" s="183"/>
    </row>
    <row r="5059" spans="1:1" x14ac:dyDescent="0.25">
      <c r="A5059" s="183"/>
    </row>
    <row r="5060" spans="1:1" x14ac:dyDescent="0.25">
      <c r="A5060" s="183"/>
    </row>
    <row r="5061" spans="1:1" x14ac:dyDescent="0.25">
      <c r="A5061" s="183"/>
    </row>
    <row r="5062" spans="1:1" x14ac:dyDescent="0.25">
      <c r="A5062" s="183"/>
    </row>
    <row r="5063" spans="1:1" x14ac:dyDescent="0.25">
      <c r="A5063" s="183"/>
    </row>
    <row r="5064" spans="1:1" x14ac:dyDescent="0.25">
      <c r="A5064" s="183"/>
    </row>
    <row r="5065" spans="1:1" x14ac:dyDescent="0.25">
      <c r="A5065" s="183"/>
    </row>
    <row r="5066" spans="1:1" x14ac:dyDescent="0.25">
      <c r="A5066" s="183"/>
    </row>
    <row r="5067" spans="1:1" x14ac:dyDescent="0.25">
      <c r="A5067" s="183"/>
    </row>
    <row r="5068" spans="1:1" x14ac:dyDescent="0.25">
      <c r="A5068" s="183"/>
    </row>
    <row r="5069" spans="1:1" x14ac:dyDescent="0.25">
      <c r="A5069" s="183"/>
    </row>
    <row r="5070" spans="1:1" x14ac:dyDescent="0.25">
      <c r="A5070" s="183"/>
    </row>
    <row r="5071" spans="1:1" x14ac:dyDescent="0.25">
      <c r="A5071" s="183"/>
    </row>
    <row r="5072" spans="1:1" x14ac:dyDescent="0.25">
      <c r="A5072" s="183"/>
    </row>
    <row r="5073" spans="1:1" x14ac:dyDescent="0.25">
      <c r="A5073" s="183"/>
    </row>
    <row r="5074" spans="1:1" x14ac:dyDescent="0.25">
      <c r="A5074" s="183"/>
    </row>
    <row r="5075" spans="1:1" x14ac:dyDescent="0.25">
      <c r="A5075" s="183"/>
    </row>
    <row r="5076" spans="1:1" x14ac:dyDescent="0.25">
      <c r="A5076" s="183"/>
    </row>
    <row r="5077" spans="1:1" x14ac:dyDescent="0.25">
      <c r="A5077" s="183"/>
    </row>
    <row r="5078" spans="1:1" x14ac:dyDescent="0.25">
      <c r="A5078" s="183"/>
    </row>
    <row r="5079" spans="1:1" x14ac:dyDescent="0.25">
      <c r="A5079" s="183"/>
    </row>
    <row r="5080" spans="1:1" x14ac:dyDescent="0.25">
      <c r="A5080" s="183"/>
    </row>
    <row r="5081" spans="1:1" x14ac:dyDescent="0.25">
      <c r="A5081" s="183"/>
    </row>
    <row r="5082" spans="1:1" x14ac:dyDescent="0.25">
      <c r="A5082" s="183"/>
    </row>
    <row r="5083" spans="1:1" x14ac:dyDescent="0.25">
      <c r="A5083" s="183"/>
    </row>
    <row r="5084" spans="1:1" x14ac:dyDescent="0.25">
      <c r="A5084" s="183"/>
    </row>
    <row r="5085" spans="1:1" x14ac:dyDescent="0.25">
      <c r="A5085" s="183"/>
    </row>
    <row r="5086" spans="1:1" x14ac:dyDescent="0.25">
      <c r="A5086" s="183"/>
    </row>
    <row r="5087" spans="1:1" x14ac:dyDescent="0.25">
      <c r="A5087" s="183"/>
    </row>
    <row r="5088" spans="1:1" x14ac:dyDescent="0.25">
      <c r="A5088" s="183"/>
    </row>
    <row r="5089" spans="1:1" x14ac:dyDescent="0.25">
      <c r="A5089" s="183"/>
    </row>
    <row r="5090" spans="1:1" x14ac:dyDescent="0.25">
      <c r="A5090" s="183"/>
    </row>
    <row r="5091" spans="1:1" x14ac:dyDescent="0.25">
      <c r="A5091" s="183"/>
    </row>
    <row r="5092" spans="1:1" x14ac:dyDescent="0.25">
      <c r="A5092" s="183"/>
    </row>
    <row r="5093" spans="1:1" x14ac:dyDescent="0.25">
      <c r="A5093" s="183"/>
    </row>
    <row r="5094" spans="1:1" x14ac:dyDescent="0.25">
      <c r="A5094" s="183"/>
    </row>
    <row r="5095" spans="1:1" x14ac:dyDescent="0.25">
      <c r="A5095" s="183"/>
    </row>
    <row r="5096" spans="1:1" x14ac:dyDescent="0.25">
      <c r="A5096" s="183"/>
    </row>
    <row r="5097" spans="1:1" x14ac:dyDescent="0.25">
      <c r="A5097" s="183"/>
    </row>
    <row r="5098" spans="1:1" x14ac:dyDescent="0.25">
      <c r="A5098" s="183"/>
    </row>
    <row r="5099" spans="1:1" x14ac:dyDescent="0.25">
      <c r="A5099" s="183"/>
    </row>
    <row r="5100" spans="1:1" x14ac:dyDescent="0.25">
      <c r="A5100" s="183"/>
    </row>
    <row r="5101" spans="1:1" x14ac:dyDescent="0.25">
      <c r="A5101" s="183"/>
    </row>
    <row r="5102" spans="1:1" x14ac:dyDescent="0.25">
      <c r="A5102" s="183"/>
    </row>
    <row r="5103" spans="1:1" x14ac:dyDescent="0.25">
      <c r="A5103" s="183"/>
    </row>
    <row r="5104" spans="1:1" x14ac:dyDescent="0.25">
      <c r="A5104" s="183"/>
    </row>
    <row r="5105" spans="1:1" x14ac:dyDescent="0.25">
      <c r="A5105" s="183"/>
    </row>
    <row r="5106" spans="1:1" x14ac:dyDescent="0.25">
      <c r="A5106" s="183"/>
    </row>
    <row r="5107" spans="1:1" x14ac:dyDescent="0.25">
      <c r="A5107" s="183"/>
    </row>
    <row r="5108" spans="1:1" x14ac:dyDescent="0.25">
      <c r="A5108" s="183"/>
    </row>
    <row r="5109" spans="1:1" x14ac:dyDescent="0.25">
      <c r="A5109" s="183"/>
    </row>
    <row r="5110" spans="1:1" x14ac:dyDescent="0.25">
      <c r="A5110" s="183"/>
    </row>
    <row r="5111" spans="1:1" x14ac:dyDescent="0.25">
      <c r="A5111" s="183"/>
    </row>
    <row r="5112" spans="1:1" x14ac:dyDescent="0.25">
      <c r="A5112" s="183"/>
    </row>
    <row r="5113" spans="1:1" x14ac:dyDescent="0.25">
      <c r="A5113" s="183"/>
    </row>
    <row r="5114" spans="1:1" x14ac:dyDescent="0.25">
      <c r="A5114" s="183"/>
    </row>
    <row r="5115" spans="1:1" x14ac:dyDescent="0.25">
      <c r="A5115" s="183"/>
    </row>
    <row r="5116" spans="1:1" x14ac:dyDescent="0.25">
      <c r="A5116" s="183"/>
    </row>
    <row r="5117" spans="1:1" x14ac:dyDescent="0.25">
      <c r="A5117" s="183"/>
    </row>
    <row r="5118" spans="1:1" x14ac:dyDescent="0.25">
      <c r="A5118" s="183"/>
    </row>
    <row r="5119" spans="1:1" x14ac:dyDescent="0.25">
      <c r="A5119" s="183"/>
    </row>
    <row r="5120" spans="1:1" x14ac:dyDescent="0.25">
      <c r="A5120" s="183"/>
    </row>
    <row r="5121" spans="1:1" x14ac:dyDescent="0.25">
      <c r="A5121" s="183"/>
    </row>
    <row r="5122" spans="1:1" x14ac:dyDescent="0.25">
      <c r="A5122" s="183"/>
    </row>
    <row r="5123" spans="1:1" x14ac:dyDescent="0.25">
      <c r="A5123" s="183"/>
    </row>
    <row r="5124" spans="1:1" x14ac:dyDescent="0.25">
      <c r="A5124" s="183"/>
    </row>
    <row r="5125" spans="1:1" x14ac:dyDescent="0.25">
      <c r="A5125" s="183"/>
    </row>
    <row r="5126" spans="1:1" x14ac:dyDescent="0.25">
      <c r="A5126" s="183"/>
    </row>
    <row r="5127" spans="1:1" x14ac:dyDescent="0.25">
      <c r="A5127" s="183"/>
    </row>
    <row r="5128" spans="1:1" x14ac:dyDescent="0.25">
      <c r="A5128" s="183"/>
    </row>
    <row r="5129" spans="1:1" x14ac:dyDescent="0.25">
      <c r="A5129" s="183"/>
    </row>
    <row r="5130" spans="1:1" x14ac:dyDescent="0.25">
      <c r="A5130" s="183"/>
    </row>
    <row r="5131" spans="1:1" x14ac:dyDescent="0.25">
      <c r="A5131" s="183"/>
    </row>
    <row r="5132" spans="1:1" x14ac:dyDescent="0.25">
      <c r="A5132" s="183"/>
    </row>
    <row r="5133" spans="1:1" x14ac:dyDescent="0.25">
      <c r="A5133" s="183"/>
    </row>
    <row r="5134" spans="1:1" x14ac:dyDescent="0.25">
      <c r="A5134" s="183"/>
    </row>
    <row r="5135" spans="1:1" x14ac:dyDescent="0.25">
      <c r="A5135" s="183"/>
    </row>
    <row r="5136" spans="1:1" x14ac:dyDescent="0.25">
      <c r="A5136" s="183"/>
    </row>
    <row r="5137" spans="1:1" x14ac:dyDescent="0.25">
      <c r="A5137" s="183"/>
    </row>
    <row r="5138" spans="1:1" x14ac:dyDescent="0.25">
      <c r="A5138" s="183"/>
    </row>
    <row r="5139" spans="1:1" x14ac:dyDescent="0.25">
      <c r="A5139" s="183"/>
    </row>
    <row r="5140" spans="1:1" x14ac:dyDescent="0.25">
      <c r="A5140" s="183"/>
    </row>
    <row r="5141" spans="1:1" x14ac:dyDescent="0.25">
      <c r="A5141" s="183"/>
    </row>
    <row r="5142" spans="1:1" x14ac:dyDescent="0.25">
      <c r="A5142" s="183"/>
    </row>
    <row r="5143" spans="1:1" x14ac:dyDescent="0.25">
      <c r="A5143" s="183"/>
    </row>
    <row r="5144" spans="1:1" x14ac:dyDescent="0.25">
      <c r="A5144" s="183"/>
    </row>
    <row r="5145" spans="1:1" x14ac:dyDescent="0.25">
      <c r="A5145" s="183"/>
    </row>
    <row r="5146" spans="1:1" x14ac:dyDescent="0.25">
      <c r="A5146" s="183"/>
    </row>
    <row r="5147" spans="1:1" x14ac:dyDescent="0.25">
      <c r="A5147" s="183"/>
    </row>
    <row r="5148" spans="1:1" x14ac:dyDescent="0.25">
      <c r="A5148" s="183"/>
    </row>
    <row r="5149" spans="1:1" x14ac:dyDescent="0.25">
      <c r="A5149" s="183"/>
    </row>
    <row r="5150" spans="1:1" x14ac:dyDescent="0.25">
      <c r="A5150" s="183"/>
    </row>
    <row r="5151" spans="1:1" x14ac:dyDescent="0.25">
      <c r="A5151" s="183"/>
    </row>
    <row r="5152" spans="1:1" x14ac:dyDescent="0.25">
      <c r="A5152" s="183"/>
    </row>
    <row r="5153" spans="1:1" x14ac:dyDescent="0.25">
      <c r="A5153" s="183"/>
    </row>
    <row r="5154" spans="1:1" x14ac:dyDescent="0.25">
      <c r="A5154" s="183"/>
    </row>
    <row r="5155" spans="1:1" x14ac:dyDescent="0.25">
      <c r="A5155" s="183"/>
    </row>
    <row r="5156" spans="1:1" x14ac:dyDescent="0.25">
      <c r="A5156" s="183"/>
    </row>
    <row r="5157" spans="1:1" x14ac:dyDescent="0.25">
      <c r="A5157" s="183"/>
    </row>
    <row r="5158" spans="1:1" x14ac:dyDescent="0.25">
      <c r="A5158" s="183"/>
    </row>
    <row r="5159" spans="1:1" x14ac:dyDescent="0.25">
      <c r="A5159" s="183"/>
    </row>
    <row r="5160" spans="1:1" x14ac:dyDescent="0.25">
      <c r="A5160" s="183"/>
    </row>
    <row r="5161" spans="1:1" x14ac:dyDescent="0.25">
      <c r="A5161" s="183"/>
    </row>
    <row r="5162" spans="1:1" x14ac:dyDescent="0.25">
      <c r="A5162" s="183"/>
    </row>
    <row r="5163" spans="1:1" x14ac:dyDescent="0.25">
      <c r="A5163" s="183"/>
    </row>
    <row r="5164" spans="1:1" x14ac:dyDescent="0.25">
      <c r="A5164" s="183"/>
    </row>
    <row r="5165" spans="1:1" x14ac:dyDescent="0.25">
      <c r="A5165" s="183"/>
    </row>
    <row r="5166" spans="1:1" x14ac:dyDescent="0.25">
      <c r="A5166" s="183"/>
    </row>
    <row r="5167" spans="1:1" x14ac:dyDescent="0.25">
      <c r="A5167" s="183"/>
    </row>
    <row r="5168" spans="1:1" x14ac:dyDescent="0.25">
      <c r="A5168" s="183"/>
    </row>
    <row r="5169" spans="1:1" x14ac:dyDescent="0.25">
      <c r="A5169" s="183"/>
    </row>
    <row r="5170" spans="1:1" x14ac:dyDescent="0.25">
      <c r="A5170" s="183"/>
    </row>
    <row r="5171" spans="1:1" x14ac:dyDescent="0.25">
      <c r="A5171" s="183"/>
    </row>
    <row r="5172" spans="1:1" x14ac:dyDescent="0.25">
      <c r="A5172" s="183"/>
    </row>
    <row r="5173" spans="1:1" x14ac:dyDescent="0.25">
      <c r="A5173" s="183"/>
    </row>
    <row r="5174" spans="1:1" x14ac:dyDescent="0.25">
      <c r="A5174" s="183"/>
    </row>
    <row r="5175" spans="1:1" x14ac:dyDescent="0.25">
      <c r="A5175" s="183"/>
    </row>
    <row r="5176" spans="1:1" x14ac:dyDescent="0.25">
      <c r="A5176" s="183"/>
    </row>
    <row r="5177" spans="1:1" x14ac:dyDescent="0.25">
      <c r="A5177" s="183"/>
    </row>
    <row r="5178" spans="1:1" x14ac:dyDescent="0.25">
      <c r="A5178" s="183"/>
    </row>
    <row r="5179" spans="1:1" x14ac:dyDescent="0.25">
      <c r="A5179" s="183"/>
    </row>
    <row r="5180" spans="1:1" x14ac:dyDescent="0.25">
      <c r="A5180" s="183"/>
    </row>
    <row r="5181" spans="1:1" x14ac:dyDescent="0.25">
      <c r="A5181" s="183"/>
    </row>
    <row r="5182" spans="1:1" x14ac:dyDescent="0.25">
      <c r="A5182" s="183"/>
    </row>
    <row r="5183" spans="1:1" x14ac:dyDescent="0.25">
      <c r="A5183" s="183"/>
    </row>
    <row r="5184" spans="1:1" x14ac:dyDescent="0.25">
      <c r="A5184" s="183"/>
    </row>
    <row r="5185" spans="1:1" x14ac:dyDescent="0.25">
      <c r="A5185" s="183"/>
    </row>
    <row r="5186" spans="1:1" x14ac:dyDescent="0.25">
      <c r="A5186" s="183"/>
    </row>
    <row r="5187" spans="1:1" x14ac:dyDescent="0.25">
      <c r="A5187" s="183"/>
    </row>
    <row r="5188" spans="1:1" x14ac:dyDescent="0.25">
      <c r="A5188" s="183"/>
    </row>
    <row r="5189" spans="1:1" x14ac:dyDescent="0.25">
      <c r="A5189" s="183"/>
    </row>
    <row r="5190" spans="1:1" x14ac:dyDescent="0.25">
      <c r="A5190" s="183"/>
    </row>
    <row r="5191" spans="1:1" x14ac:dyDescent="0.25">
      <c r="A5191" s="183"/>
    </row>
    <row r="5192" spans="1:1" x14ac:dyDescent="0.25">
      <c r="A5192" s="183"/>
    </row>
    <row r="5193" spans="1:1" x14ac:dyDescent="0.25">
      <c r="A5193" s="183"/>
    </row>
    <row r="5194" spans="1:1" x14ac:dyDescent="0.25">
      <c r="A5194" s="183"/>
    </row>
    <row r="5195" spans="1:1" x14ac:dyDescent="0.25">
      <c r="A5195" s="183"/>
    </row>
    <row r="5196" spans="1:1" x14ac:dyDescent="0.25">
      <c r="A5196" s="183"/>
    </row>
    <row r="5197" spans="1:1" x14ac:dyDescent="0.25">
      <c r="A5197" s="183"/>
    </row>
    <row r="5198" spans="1:1" x14ac:dyDescent="0.25">
      <c r="A5198" s="183"/>
    </row>
    <row r="5199" spans="1:1" x14ac:dyDescent="0.25">
      <c r="A5199" s="183"/>
    </row>
    <row r="5200" spans="1:1" x14ac:dyDescent="0.25">
      <c r="A5200" s="183"/>
    </row>
    <row r="5201" spans="1:1" x14ac:dyDescent="0.25">
      <c r="A5201" s="183"/>
    </row>
    <row r="5202" spans="1:1" x14ac:dyDescent="0.25">
      <c r="A5202" s="183"/>
    </row>
    <row r="5203" spans="1:1" x14ac:dyDescent="0.25">
      <c r="A5203" s="183"/>
    </row>
    <row r="5204" spans="1:1" x14ac:dyDescent="0.25">
      <c r="A5204" s="183"/>
    </row>
    <row r="5205" spans="1:1" x14ac:dyDescent="0.25">
      <c r="A5205" s="183"/>
    </row>
    <row r="5206" spans="1:1" x14ac:dyDescent="0.25">
      <c r="A5206" s="183"/>
    </row>
    <row r="5207" spans="1:1" x14ac:dyDescent="0.25">
      <c r="A5207" s="183"/>
    </row>
    <row r="5208" spans="1:1" x14ac:dyDescent="0.25">
      <c r="A5208" s="183"/>
    </row>
    <row r="5209" spans="1:1" x14ac:dyDescent="0.25">
      <c r="A5209" s="183"/>
    </row>
    <row r="5210" spans="1:1" x14ac:dyDescent="0.25">
      <c r="A5210" s="183"/>
    </row>
    <row r="5211" spans="1:1" x14ac:dyDescent="0.25">
      <c r="A5211" s="183"/>
    </row>
    <row r="5212" spans="1:1" x14ac:dyDescent="0.25">
      <c r="A5212" s="183"/>
    </row>
    <row r="5213" spans="1:1" x14ac:dyDescent="0.25">
      <c r="A5213" s="183"/>
    </row>
    <row r="5214" spans="1:1" x14ac:dyDescent="0.25">
      <c r="A5214" s="183"/>
    </row>
    <row r="5215" spans="1:1" x14ac:dyDescent="0.25">
      <c r="A5215" s="183"/>
    </row>
    <row r="5216" spans="1:1" x14ac:dyDescent="0.25">
      <c r="A5216" s="183"/>
    </row>
    <row r="5217" spans="1:1" x14ac:dyDescent="0.25">
      <c r="A5217" s="183"/>
    </row>
    <row r="5218" spans="1:1" x14ac:dyDescent="0.25">
      <c r="A5218" s="183"/>
    </row>
    <row r="5219" spans="1:1" x14ac:dyDescent="0.25">
      <c r="A5219" s="183"/>
    </row>
    <row r="5220" spans="1:1" x14ac:dyDescent="0.25">
      <c r="A5220" s="183"/>
    </row>
    <row r="5221" spans="1:1" x14ac:dyDescent="0.25">
      <c r="A5221" s="183"/>
    </row>
    <row r="5222" spans="1:1" x14ac:dyDescent="0.25">
      <c r="A5222" s="183"/>
    </row>
    <row r="5223" spans="1:1" x14ac:dyDescent="0.25">
      <c r="A5223" s="183"/>
    </row>
    <row r="5224" spans="1:1" x14ac:dyDescent="0.25">
      <c r="A5224" s="183"/>
    </row>
    <row r="5225" spans="1:1" x14ac:dyDescent="0.25">
      <c r="A5225" s="183"/>
    </row>
    <row r="5226" spans="1:1" x14ac:dyDescent="0.25">
      <c r="A5226" s="183"/>
    </row>
    <row r="5227" spans="1:1" x14ac:dyDescent="0.25">
      <c r="A5227" s="183"/>
    </row>
    <row r="5228" spans="1:1" x14ac:dyDescent="0.25">
      <c r="A5228" s="183"/>
    </row>
    <row r="5229" spans="1:1" x14ac:dyDescent="0.25">
      <c r="A5229" s="183"/>
    </row>
    <row r="5230" spans="1:1" x14ac:dyDescent="0.25">
      <c r="A5230" s="183"/>
    </row>
    <row r="5231" spans="1:1" x14ac:dyDescent="0.25">
      <c r="A5231" s="183"/>
    </row>
    <row r="5232" spans="1:1" x14ac:dyDescent="0.25">
      <c r="A5232" s="183"/>
    </row>
    <row r="5233" spans="1:1" x14ac:dyDescent="0.25">
      <c r="A5233" s="183"/>
    </row>
    <row r="5234" spans="1:1" x14ac:dyDescent="0.25">
      <c r="A5234" s="183"/>
    </row>
    <row r="5235" spans="1:1" x14ac:dyDescent="0.25">
      <c r="A5235" s="183"/>
    </row>
    <row r="5236" spans="1:1" x14ac:dyDescent="0.25">
      <c r="A5236" s="183"/>
    </row>
    <row r="5237" spans="1:1" x14ac:dyDescent="0.25">
      <c r="A5237" s="183"/>
    </row>
    <row r="5238" spans="1:1" x14ac:dyDescent="0.25">
      <c r="A5238" s="183"/>
    </row>
    <row r="5239" spans="1:1" x14ac:dyDescent="0.25">
      <c r="A5239" s="183"/>
    </row>
    <row r="5240" spans="1:1" x14ac:dyDescent="0.25">
      <c r="A5240" s="183"/>
    </row>
    <row r="5241" spans="1:1" x14ac:dyDescent="0.25">
      <c r="A5241" s="183"/>
    </row>
    <row r="5242" spans="1:1" x14ac:dyDescent="0.25">
      <c r="A5242" s="183"/>
    </row>
    <row r="5243" spans="1:1" x14ac:dyDescent="0.25">
      <c r="A5243" s="183"/>
    </row>
    <row r="5244" spans="1:1" x14ac:dyDescent="0.25">
      <c r="A5244" s="183"/>
    </row>
    <row r="5245" spans="1:1" x14ac:dyDescent="0.25">
      <c r="A5245" s="183"/>
    </row>
    <row r="5246" spans="1:1" x14ac:dyDescent="0.25">
      <c r="A5246" s="183"/>
    </row>
    <row r="5247" spans="1:1" x14ac:dyDescent="0.25">
      <c r="A5247" s="183"/>
    </row>
    <row r="5248" spans="1:1" x14ac:dyDescent="0.25">
      <c r="A5248" s="183"/>
    </row>
    <row r="5249" spans="1:1" x14ac:dyDescent="0.25">
      <c r="A5249" s="183"/>
    </row>
    <row r="5250" spans="1:1" x14ac:dyDescent="0.25">
      <c r="A5250" s="183"/>
    </row>
    <row r="5251" spans="1:1" x14ac:dyDescent="0.25">
      <c r="A5251" s="183"/>
    </row>
    <row r="5252" spans="1:1" x14ac:dyDescent="0.25">
      <c r="A5252" s="183"/>
    </row>
    <row r="5253" spans="1:1" x14ac:dyDescent="0.25">
      <c r="A5253" s="183"/>
    </row>
    <row r="5254" spans="1:1" x14ac:dyDescent="0.25">
      <c r="A5254" s="183"/>
    </row>
    <row r="5255" spans="1:1" x14ac:dyDescent="0.25">
      <c r="A5255" s="183"/>
    </row>
    <row r="5256" spans="1:1" x14ac:dyDescent="0.25">
      <c r="A5256" s="183"/>
    </row>
    <row r="5257" spans="1:1" x14ac:dyDescent="0.25">
      <c r="A5257" s="183"/>
    </row>
    <row r="5258" spans="1:1" x14ac:dyDescent="0.25">
      <c r="A5258" s="183"/>
    </row>
    <row r="5259" spans="1:1" x14ac:dyDescent="0.25">
      <c r="A5259" s="183"/>
    </row>
    <row r="5260" spans="1:1" x14ac:dyDescent="0.25">
      <c r="A5260" s="183"/>
    </row>
    <row r="5261" spans="1:1" x14ac:dyDescent="0.25">
      <c r="A5261" s="183"/>
    </row>
    <row r="5262" spans="1:1" x14ac:dyDescent="0.25">
      <c r="A5262" s="183"/>
    </row>
    <row r="5263" spans="1:1" x14ac:dyDescent="0.25">
      <c r="A5263" s="183"/>
    </row>
    <row r="5264" spans="1:1" x14ac:dyDescent="0.25">
      <c r="A5264" s="183"/>
    </row>
    <row r="5265" spans="1:1" x14ac:dyDescent="0.25">
      <c r="A5265" s="183"/>
    </row>
    <row r="5266" spans="1:1" x14ac:dyDescent="0.25">
      <c r="A5266" s="183"/>
    </row>
    <row r="5267" spans="1:1" x14ac:dyDescent="0.25">
      <c r="A5267" s="183"/>
    </row>
    <row r="5268" spans="1:1" x14ac:dyDescent="0.25">
      <c r="A5268" s="183"/>
    </row>
    <row r="5269" spans="1:1" x14ac:dyDescent="0.25">
      <c r="A5269" s="183"/>
    </row>
    <row r="5270" spans="1:1" x14ac:dyDescent="0.25">
      <c r="A5270" s="183"/>
    </row>
    <row r="5271" spans="1:1" x14ac:dyDescent="0.25">
      <c r="A5271" s="183"/>
    </row>
    <row r="5272" spans="1:1" x14ac:dyDescent="0.25">
      <c r="A5272" s="183"/>
    </row>
    <row r="5273" spans="1:1" x14ac:dyDescent="0.25">
      <c r="A5273" s="183"/>
    </row>
    <row r="5274" spans="1:1" x14ac:dyDescent="0.25">
      <c r="A5274" s="183"/>
    </row>
    <row r="5275" spans="1:1" x14ac:dyDescent="0.25">
      <c r="A5275" s="183"/>
    </row>
    <row r="5276" spans="1:1" x14ac:dyDescent="0.25">
      <c r="A5276" s="183"/>
    </row>
    <row r="5277" spans="1:1" x14ac:dyDescent="0.25">
      <c r="A5277" s="183"/>
    </row>
    <row r="5278" spans="1:1" x14ac:dyDescent="0.25">
      <c r="A5278" s="183"/>
    </row>
    <row r="5279" spans="1:1" x14ac:dyDescent="0.25">
      <c r="A5279" s="183"/>
    </row>
    <row r="5280" spans="1:1" x14ac:dyDescent="0.25">
      <c r="A5280" s="183"/>
    </row>
    <row r="5281" spans="1:1" x14ac:dyDescent="0.25">
      <c r="A5281" s="183"/>
    </row>
    <row r="5282" spans="1:1" x14ac:dyDescent="0.25">
      <c r="A5282" s="183"/>
    </row>
    <row r="5283" spans="1:1" x14ac:dyDescent="0.25">
      <c r="A5283" s="183"/>
    </row>
    <row r="5284" spans="1:1" x14ac:dyDescent="0.25">
      <c r="A5284" s="183"/>
    </row>
    <row r="5285" spans="1:1" x14ac:dyDescent="0.25">
      <c r="A5285" s="183"/>
    </row>
    <row r="5286" spans="1:1" x14ac:dyDescent="0.25">
      <c r="A5286" s="183"/>
    </row>
    <row r="5287" spans="1:1" x14ac:dyDescent="0.25">
      <c r="A5287" s="183"/>
    </row>
    <row r="5288" spans="1:1" x14ac:dyDescent="0.25">
      <c r="A5288" s="183"/>
    </row>
    <row r="5289" spans="1:1" x14ac:dyDescent="0.25">
      <c r="A5289" s="183"/>
    </row>
    <row r="5290" spans="1:1" x14ac:dyDescent="0.25">
      <c r="A5290" s="183"/>
    </row>
    <row r="5291" spans="1:1" x14ac:dyDescent="0.25">
      <c r="A5291" s="183"/>
    </row>
    <row r="5292" spans="1:1" x14ac:dyDescent="0.25">
      <c r="A5292" s="183"/>
    </row>
    <row r="5293" spans="1:1" x14ac:dyDescent="0.25">
      <c r="A5293" s="183"/>
    </row>
    <row r="5294" spans="1:1" x14ac:dyDescent="0.25">
      <c r="A5294" s="183"/>
    </row>
    <row r="5295" spans="1:1" x14ac:dyDescent="0.25">
      <c r="A5295" s="183"/>
    </row>
    <row r="5296" spans="1:1" x14ac:dyDescent="0.25">
      <c r="A5296" s="183"/>
    </row>
    <row r="5297" spans="1:1" x14ac:dyDescent="0.25">
      <c r="A5297" s="183"/>
    </row>
    <row r="5298" spans="1:1" x14ac:dyDescent="0.25">
      <c r="A5298" s="183"/>
    </row>
    <row r="5299" spans="1:1" x14ac:dyDescent="0.25">
      <c r="A5299" s="183"/>
    </row>
    <row r="5300" spans="1:1" x14ac:dyDescent="0.25">
      <c r="A5300" s="183"/>
    </row>
    <row r="5301" spans="1:1" x14ac:dyDescent="0.25">
      <c r="A5301" s="183"/>
    </row>
    <row r="5302" spans="1:1" x14ac:dyDescent="0.25">
      <c r="A5302" s="183"/>
    </row>
    <row r="5303" spans="1:1" x14ac:dyDescent="0.25">
      <c r="A5303" s="183"/>
    </row>
    <row r="5304" spans="1:1" x14ac:dyDescent="0.25">
      <c r="A5304" s="183"/>
    </row>
    <row r="5305" spans="1:1" x14ac:dyDescent="0.25">
      <c r="A5305" s="183"/>
    </row>
    <row r="5306" spans="1:1" x14ac:dyDescent="0.25">
      <c r="A5306" s="183"/>
    </row>
    <row r="5307" spans="1:1" x14ac:dyDescent="0.25">
      <c r="A5307" s="183"/>
    </row>
    <row r="5308" spans="1:1" x14ac:dyDescent="0.25">
      <c r="A5308" s="183"/>
    </row>
    <row r="5309" spans="1:1" x14ac:dyDescent="0.25">
      <c r="A5309" s="183"/>
    </row>
    <row r="5310" spans="1:1" x14ac:dyDescent="0.25">
      <c r="A5310" s="183"/>
    </row>
    <row r="5311" spans="1:1" x14ac:dyDescent="0.25">
      <c r="A5311" s="183"/>
    </row>
    <row r="5312" spans="1:1" x14ac:dyDescent="0.25">
      <c r="A5312" s="183"/>
    </row>
    <row r="5313" spans="1:1" x14ac:dyDescent="0.25">
      <c r="A5313" s="183"/>
    </row>
    <row r="5314" spans="1:1" x14ac:dyDescent="0.25">
      <c r="A5314" s="183"/>
    </row>
    <row r="5315" spans="1:1" x14ac:dyDescent="0.25">
      <c r="A5315" s="183"/>
    </row>
    <row r="5316" spans="1:1" x14ac:dyDescent="0.25">
      <c r="A5316" s="183"/>
    </row>
    <row r="5317" spans="1:1" x14ac:dyDescent="0.25">
      <c r="A5317" s="183"/>
    </row>
    <row r="5318" spans="1:1" x14ac:dyDescent="0.25">
      <c r="A5318" s="183"/>
    </row>
    <row r="5319" spans="1:1" x14ac:dyDescent="0.25">
      <c r="A5319" s="183"/>
    </row>
    <row r="5320" spans="1:1" x14ac:dyDescent="0.25">
      <c r="A5320" s="183"/>
    </row>
    <row r="5321" spans="1:1" x14ac:dyDescent="0.25">
      <c r="A5321" s="183"/>
    </row>
    <row r="5322" spans="1:1" x14ac:dyDescent="0.25">
      <c r="A5322" s="183"/>
    </row>
    <row r="5323" spans="1:1" x14ac:dyDescent="0.25">
      <c r="A5323" s="183"/>
    </row>
    <row r="5324" spans="1:1" x14ac:dyDescent="0.25">
      <c r="A5324" s="183"/>
    </row>
    <row r="5325" spans="1:1" x14ac:dyDescent="0.25">
      <c r="A5325" s="183"/>
    </row>
    <row r="5326" spans="1:1" x14ac:dyDescent="0.25">
      <c r="A5326" s="183"/>
    </row>
    <row r="5327" spans="1:1" x14ac:dyDescent="0.25">
      <c r="A5327" s="183"/>
    </row>
    <row r="5328" spans="1:1" x14ac:dyDescent="0.25">
      <c r="A5328" s="183"/>
    </row>
    <row r="5329" spans="1:1" x14ac:dyDescent="0.25">
      <c r="A5329" s="183"/>
    </row>
    <row r="5330" spans="1:1" x14ac:dyDescent="0.25">
      <c r="A5330" s="183"/>
    </row>
    <row r="5331" spans="1:1" x14ac:dyDescent="0.25">
      <c r="A5331" s="183"/>
    </row>
    <row r="5332" spans="1:1" x14ac:dyDescent="0.25">
      <c r="A5332" s="183"/>
    </row>
    <row r="5333" spans="1:1" x14ac:dyDescent="0.25">
      <c r="A5333" s="183"/>
    </row>
    <row r="5334" spans="1:1" x14ac:dyDescent="0.25">
      <c r="A5334" s="183"/>
    </row>
    <row r="5335" spans="1:1" x14ac:dyDescent="0.25">
      <c r="A5335" s="183"/>
    </row>
    <row r="5336" spans="1:1" x14ac:dyDescent="0.25">
      <c r="A5336" s="183"/>
    </row>
    <row r="5337" spans="1:1" x14ac:dyDescent="0.25">
      <c r="A5337" s="183"/>
    </row>
    <row r="5338" spans="1:1" x14ac:dyDescent="0.25">
      <c r="A5338" s="183"/>
    </row>
    <row r="5339" spans="1:1" x14ac:dyDescent="0.25">
      <c r="A5339" s="183"/>
    </row>
    <row r="5340" spans="1:1" x14ac:dyDescent="0.25">
      <c r="A5340" s="183"/>
    </row>
    <row r="5341" spans="1:1" x14ac:dyDescent="0.25">
      <c r="A5341" s="183"/>
    </row>
    <row r="5342" spans="1:1" x14ac:dyDescent="0.25">
      <c r="A5342" s="183"/>
    </row>
    <row r="5343" spans="1:1" x14ac:dyDescent="0.25">
      <c r="A5343" s="183"/>
    </row>
    <row r="5344" spans="1:1" x14ac:dyDescent="0.25">
      <c r="A5344" s="183"/>
    </row>
    <row r="5345" spans="1:1" x14ac:dyDescent="0.25">
      <c r="A5345" s="183"/>
    </row>
    <row r="5346" spans="1:1" x14ac:dyDescent="0.25">
      <c r="A5346" s="183"/>
    </row>
    <row r="5347" spans="1:1" x14ac:dyDescent="0.25">
      <c r="A5347" s="183"/>
    </row>
    <row r="5348" spans="1:1" x14ac:dyDescent="0.25">
      <c r="A5348" s="183"/>
    </row>
    <row r="5349" spans="1:1" x14ac:dyDescent="0.25">
      <c r="A5349" s="183"/>
    </row>
    <row r="5350" spans="1:1" x14ac:dyDescent="0.25">
      <c r="A5350" s="183"/>
    </row>
    <row r="5351" spans="1:1" x14ac:dyDescent="0.25">
      <c r="A5351" s="183"/>
    </row>
    <row r="5352" spans="1:1" x14ac:dyDescent="0.25">
      <c r="A5352" s="183"/>
    </row>
    <row r="5353" spans="1:1" x14ac:dyDescent="0.25">
      <c r="A5353" s="183"/>
    </row>
    <row r="5354" spans="1:1" x14ac:dyDescent="0.25">
      <c r="A5354" s="183"/>
    </row>
    <row r="5355" spans="1:1" x14ac:dyDescent="0.25">
      <c r="A5355" s="183"/>
    </row>
    <row r="5356" spans="1:1" x14ac:dyDescent="0.25">
      <c r="A5356" s="183"/>
    </row>
    <row r="5357" spans="1:1" x14ac:dyDescent="0.25">
      <c r="A5357" s="183"/>
    </row>
    <row r="5358" spans="1:1" x14ac:dyDescent="0.25">
      <c r="A5358" s="183"/>
    </row>
    <row r="5359" spans="1:1" x14ac:dyDescent="0.25">
      <c r="A5359" s="183"/>
    </row>
    <row r="5360" spans="1:1" x14ac:dyDescent="0.25">
      <c r="A5360" s="183"/>
    </row>
    <row r="5361" spans="1:1" x14ac:dyDescent="0.25">
      <c r="A5361" s="183"/>
    </row>
    <row r="5362" spans="1:1" x14ac:dyDescent="0.25">
      <c r="A5362" s="183"/>
    </row>
    <row r="5363" spans="1:1" x14ac:dyDescent="0.25">
      <c r="A5363" s="183"/>
    </row>
    <row r="5364" spans="1:1" x14ac:dyDescent="0.25">
      <c r="A5364" s="183"/>
    </row>
    <row r="5365" spans="1:1" x14ac:dyDescent="0.25">
      <c r="A5365" s="183"/>
    </row>
    <row r="5366" spans="1:1" x14ac:dyDescent="0.25">
      <c r="A5366" s="183"/>
    </row>
    <row r="5367" spans="1:1" x14ac:dyDescent="0.25">
      <c r="A5367" s="183"/>
    </row>
    <row r="5368" spans="1:1" x14ac:dyDescent="0.25">
      <c r="A5368" s="183"/>
    </row>
    <row r="5369" spans="1:1" x14ac:dyDescent="0.25">
      <c r="A5369" s="183"/>
    </row>
    <row r="5370" spans="1:1" x14ac:dyDescent="0.25">
      <c r="A5370" s="183"/>
    </row>
    <row r="5371" spans="1:1" x14ac:dyDescent="0.25">
      <c r="A5371" s="183"/>
    </row>
    <row r="5372" spans="1:1" x14ac:dyDescent="0.25">
      <c r="A5372" s="183"/>
    </row>
    <row r="5373" spans="1:1" x14ac:dyDescent="0.25">
      <c r="A5373" s="183"/>
    </row>
    <row r="5374" spans="1:1" x14ac:dyDescent="0.25">
      <c r="A5374" s="183"/>
    </row>
    <row r="5375" spans="1:1" x14ac:dyDescent="0.25">
      <c r="A5375" s="183"/>
    </row>
    <row r="5376" spans="1:1" x14ac:dyDescent="0.25">
      <c r="A5376" s="183"/>
    </row>
    <row r="5377" spans="1:1" x14ac:dyDescent="0.25">
      <c r="A5377" s="183"/>
    </row>
    <row r="5378" spans="1:1" x14ac:dyDescent="0.25">
      <c r="A5378" s="183"/>
    </row>
    <row r="5379" spans="1:1" x14ac:dyDescent="0.25">
      <c r="A5379" s="183"/>
    </row>
    <row r="5380" spans="1:1" x14ac:dyDescent="0.25">
      <c r="A5380" s="183"/>
    </row>
    <row r="5381" spans="1:1" x14ac:dyDescent="0.25">
      <c r="A5381" s="183"/>
    </row>
    <row r="5382" spans="1:1" x14ac:dyDescent="0.25">
      <c r="A5382" s="183"/>
    </row>
    <row r="5383" spans="1:1" x14ac:dyDescent="0.25">
      <c r="A5383" s="183"/>
    </row>
    <row r="5384" spans="1:1" x14ac:dyDescent="0.25">
      <c r="A5384" s="183"/>
    </row>
    <row r="5385" spans="1:1" x14ac:dyDescent="0.25">
      <c r="A5385" s="183"/>
    </row>
    <row r="5386" spans="1:1" x14ac:dyDescent="0.25">
      <c r="A5386" s="183"/>
    </row>
    <row r="5387" spans="1:1" x14ac:dyDescent="0.25">
      <c r="A5387" s="183"/>
    </row>
    <row r="5388" spans="1:1" x14ac:dyDescent="0.25">
      <c r="A5388" s="183"/>
    </row>
    <row r="5389" spans="1:1" x14ac:dyDescent="0.25">
      <c r="A5389" s="183"/>
    </row>
    <row r="5390" spans="1:1" x14ac:dyDescent="0.25">
      <c r="A5390" s="183"/>
    </row>
    <row r="5391" spans="1:1" x14ac:dyDescent="0.25">
      <c r="A5391" s="183"/>
    </row>
    <row r="5392" spans="1:1" x14ac:dyDescent="0.25">
      <c r="A5392" s="183"/>
    </row>
    <row r="5393" spans="1:1" x14ac:dyDescent="0.25">
      <c r="A5393" s="183"/>
    </row>
    <row r="5394" spans="1:1" x14ac:dyDescent="0.25">
      <c r="A5394" s="183"/>
    </row>
    <row r="5395" spans="1:1" x14ac:dyDescent="0.25">
      <c r="A5395" s="183"/>
    </row>
    <row r="5396" spans="1:1" x14ac:dyDescent="0.25">
      <c r="A5396" s="183"/>
    </row>
    <row r="5397" spans="1:1" x14ac:dyDescent="0.25">
      <c r="A5397" s="183"/>
    </row>
    <row r="5398" spans="1:1" x14ac:dyDescent="0.25">
      <c r="A5398" s="183"/>
    </row>
    <row r="5399" spans="1:1" x14ac:dyDescent="0.25">
      <c r="A5399" s="183"/>
    </row>
    <row r="5400" spans="1:1" x14ac:dyDescent="0.25">
      <c r="A5400" s="183"/>
    </row>
    <row r="5401" spans="1:1" x14ac:dyDescent="0.25">
      <c r="A5401" s="183"/>
    </row>
    <row r="5402" spans="1:1" x14ac:dyDescent="0.25">
      <c r="A5402" s="183"/>
    </row>
    <row r="5403" spans="1:1" x14ac:dyDescent="0.25">
      <c r="A5403" s="183"/>
    </row>
    <row r="5404" spans="1:1" x14ac:dyDescent="0.25">
      <c r="A5404" s="183"/>
    </row>
    <row r="5405" spans="1:1" x14ac:dyDescent="0.25">
      <c r="A5405" s="183"/>
    </row>
    <row r="5406" spans="1:1" x14ac:dyDescent="0.25">
      <c r="A5406" s="183"/>
    </row>
    <row r="5407" spans="1:1" x14ac:dyDescent="0.25">
      <c r="A5407" s="183"/>
    </row>
    <row r="5408" spans="1:1" x14ac:dyDescent="0.25">
      <c r="A5408" s="183"/>
    </row>
    <row r="5409" spans="1:1" x14ac:dyDescent="0.25">
      <c r="A5409" s="183"/>
    </row>
    <row r="5410" spans="1:1" x14ac:dyDescent="0.25">
      <c r="A5410" s="183"/>
    </row>
    <row r="5411" spans="1:1" x14ac:dyDescent="0.25">
      <c r="A5411" s="183"/>
    </row>
    <row r="5412" spans="1:1" x14ac:dyDescent="0.25">
      <c r="A5412" s="183"/>
    </row>
    <row r="5413" spans="1:1" x14ac:dyDescent="0.25">
      <c r="A5413" s="183"/>
    </row>
    <row r="5414" spans="1:1" x14ac:dyDescent="0.25">
      <c r="A5414" s="183"/>
    </row>
    <row r="5415" spans="1:1" x14ac:dyDescent="0.25">
      <c r="A5415" s="183"/>
    </row>
    <row r="5416" spans="1:1" x14ac:dyDescent="0.25">
      <c r="A5416" s="183"/>
    </row>
    <row r="5417" spans="1:1" x14ac:dyDescent="0.25">
      <c r="A5417" s="183"/>
    </row>
    <row r="5418" spans="1:1" x14ac:dyDescent="0.25">
      <c r="A5418" s="183"/>
    </row>
    <row r="5419" spans="1:1" x14ac:dyDescent="0.25">
      <c r="A5419" s="183"/>
    </row>
    <row r="5420" spans="1:1" x14ac:dyDescent="0.25">
      <c r="A5420" s="183"/>
    </row>
    <row r="5421" spans="1:1" x14ac:dyDescent="0.25">
      <c r="A5421" s="183"/>
    </row>
    <row r="5422" spans="1:1" x14ac:dyDescent="0.25">
      <c r="A5422" s="183"/>
    </row>
    <row r="5423" spans="1:1" x14ac:dyDescent="0.25">
      <c r="A5423" s="183"/>
    </row>
    <row r="5424" spans="1:1" x14ac:dyDescent="0.25">
      <c r="A5424" s="183"/>
    </row>
    <row r="5425" spans="1:1" x14ac:dyDescent="0.25">
      <c r="A5425" s="183"/>
    </row>
    <row r="5426" spans="1:1" x14ac:dyDescent="0.25">
      <c r="A5426" s="183"/>
    </row>
    <row r="5427" spans="1:1" x14ac:dyDescent="0.25">
      <c r="A5427" s="183"/>
    </row>
    <row r="5428" spans="1:1" x14ac:dyDescent="0.25">
      <c r="A5428" s="183"/>
    </row>
    <row r="5429" spans="1:1" x14ac:dyDescent="0.25">
      <c r="A5429" s="183"/>
    </row>
    <row r="5430" spans="1:1" x14ac:dyDescent="0.25">
      <c r="A5430" s="183"/>
    </row>
    <row r="5431" spans="1:1" x14ac:dyDescent="0.25">
      <c r="A5431" s="183"/>
    </row>
    <row r="5432" spans="1:1" x14ac:dyDescent="0.25">
      <c r="A5432" s="183"/>
    </row>
    <row r="5433" spans="1:1" x14ac:dyDescent="0.25">
      <c r="A5433" s="183"/>
    </row>
    <row r="5434" spans="1:1" x14ac:dyDescent="0.25">
      <c r="A5434" s="183"/>
    </row>
    <row r="5435" spans="1:1" x14ac:dyDescent="0.25">
      <c r="A5435" s="183"/>
    </row>
    <row r="5436" spans="1:1" x14ac:dyDescent="0.25">
      <c r="A5436" s="183"/>
    </row>
    <row r="5437" spans="1:1" x14ac:dyDescent="0.25">
      <c r="A5437" s="183"/>
    </row>
    <row r="5438" spans="1:1" x14ac:dyDescent="0.25">
      <c r="A5438" s="183"/>
    </row>
    <row r="5439" spans="1:1" x14ac:dyDescent="0.25">
      <c r="A5439" s="183"/>
    </row>
    <row r="5440" spans="1:1" x14ac:dyDescent="0.25">
      <c r="A5440" s="183"/>
    </row>
    <row r="5441" spans="1:1" x14ac:dyDescent="0.25">
      <c r="A5441" s="183"/>
    </row>
    <row r="5442" spans="1:1" x14ac:dyDescent="0.25">
      <c r="A5442" s="183"/>
    </row>
    <row r="5443" spans="1:1" x14ac:dyDescent="0.25">
      <c r="A5443" s="183"/>
    </row>
    <row r="5444" spans="1:1" x14ac:dyDescent="0.25">
      <c r="A5444" s="183"/>
    </row>
    <row r="5445" spans="1:1" x14ac:dyDescent="0.25">
      <c r="A5445" s="183"/>
    </row>
    <row r="5446" spans="1:1" x14ac:dyDescent="0.25">
      <c r="A5446" s="183"/>
    </row>
    <row r="5447" spans="1:1" x14ac:dyDescent="0.25">
      <c r="A5447" s="183"/>
    </row>
    <row r="5448" spans="1:1" x14ac:dyDescent="0.25">
      <c r="A5448" s="183"/>
    </row>
    <row r="5449" spans="1:1" x14ac:dyDescent="0.25">
      <c r="A5449" s="183"/>
    </row>
    <row r="5450" spans="1:1" x14ac:dyDescent="0.25">
      <c r="A5450" s="183"/>
    </row>
    <row r="5451" spans="1:1" x14ac:dyDescent="0.25">
      <c r="A5451" s="183"/>
    </row>
    <row r="5452" spans="1:1" x14ac:dyDescent="0.25">
      <c r="A5452" s="183"/>
    </row>
    <row r="5453" spans="1:1" x14ac:dyDescent="0.25">
      <c r="A5453" s="183"/>
    </row>
    <row r="5454" spans="1:1" x14ac:dyDescent="0.25">
      <c r="A5454" s="183"/>
    </row>
    <row r="5455" spans="1:1" x14ac:dyDescent="0.25">
      <c r="A5455" s="183"/>
    </row>
    <row r="5456" spans="1:1" x14ac:dyDescent="0.25">
      <c r="A5456" s="183"/>
    </row>
    <row r="5457" spans="1:1" x14ac:dyDescent="0.25">
      <c r="A5457" s="183"/>
    </row>
    <row r="5458" spans="1:1" x14ac:dyDescent="0.25">
      <c r="A5458" s="183"/>
    </row>
    <row r="5459" spans="1:1" x14ac:dyDescent="0.25">
      <c r="A5459" s="183"/>
    </row>
    <row r="5460" spans="1:1" x14ac:dyDescent="0.25">
      <c r="A5460" s="183"/>
    </row>
    <row r="5461" spans="1:1" x14ac:dyDescent="0.25">
      <c r="A5461" s="183"/>
    </row>
    <row r="5462" spans="1:1" x14ac:dyDescent="0.25">
      <c r="A5462" s="183"/>
    </row>
    <row r="5463" spans="1:1" x14ac:dyDescent="0.25">
      <c r="A5463" s="183"/>
    </row>
    <row r="5464" spans="1:1" x14ac:dyDescent="0.25">
      <c r="A5464" s="183"/>
    </row>
    <row r="5465" spans="1:1" x14ac:dyDescent="0.25">
      <c r="A5465" s="183"/>
    </row>
    <row r="5466" spans="1:1" x14ac:dyDescent="0.25">
      <c r="A5466" s="183"/>
    </row>
    <row r="5467" spans="1:1" x14ac:dyDescent="0.25">
      <c r="A5467" s="183"/>
    </row>
    <row r="5468" spans="1:1" x14ac:dyDescent="0.25">
      <c r="A5468" s="183"/>
    </row>
    <row r="5469" spans="1:1" x14ac:dyDescent="0.25">
      <c r="A5469" s="183"/>
    </row>
    <row r="5470" spans="1:1" x14ac:dyDescent="0.25">
      <c r="A5470" s="183"/>
    </row>
    <row r="5471" spans="1:1" x14ac:dyDescent="0.25">
      <c r="A5471" s="183"/>
    </row>
    <row r="5472" spans="1:1" x14ac:dyDescent="0.25">
      <c r="A5472" s="183"/>
    </row>
    <row r="5473" spans="1:1" x14ac:dyDescent="0.25">
      <c r="A5473" s="183"/>
    </row>
    <row r="5474" spans="1:1" x14ac:dyDescent="0.25">
      <c r="A5474" s="183"/>
    </row>
    <row r="5475" spans="1:1" x14ac:dyDescent="0.25">
      <c r="A5475" s="183"/>
    </row>
    <row r="5476" spans="1:1" x14ac:dyDescent="0.25">
      <c r="A5476" s="183"/>
    </row>
    <row r="5477" spans="1:1" x14ac:dyDescent="0.25">
      <c r="A5477" s="183"/>
    </row>
    <row r="5478" spans="1:1" x14ac:dyDescent="0.25">
      <c r="A5478" s="183"/>
    </row>
    <row r="5479" spans="1:1" x14ac:dyDescent="0.25">
      <c r="A5479" s="183"/>
    </row>
    <row r="5480" spans="1:1" x14ac:dyDescent="0.25">
      <c r="A5480" s="183"/>
    </row>
    <row r="5481" spans="1:1" x14ac:dyDescent="0.25">
      <c r="A5481" s="183"/>
    </row>
    <row r="5482" spans="1:1" x14ac:dyDescent="0.25">
      <c r="A5482" s="183"/>
    </row>
    <row r="5483" spans="1:1" x14ac:dyDescent="0.25">
      <c r="A5483" s="183"/>
    </row>
    <row r="5484" spans="1:1" x14ac:dyDescent="0.25">
      <c r="A5484" s="183"/>
    </row>
    <row r="5485" spans="1:1" x14ac:dyDescent="0.25">
      <c r="A5485" s="183"/>
    </row>
    <row r="5486" spans="1:1" x14ac:dyDescent="0.25">
      <c r="A5486" s="183"/>
    </row>
    <row r="5487" spans="1:1" x14ac:dyDescent="0.25">
      <c r="A5487" s="183"/>
    </row>
    <row r="5488" spans="1:1" x14ac:dyDescent="0.25">
      <c r="A5488" s="183"/>
    </row>
    <row r="5489" spans="1:1" x14ac:dyDescent="0.25">
      <c r="A5489" s="183"/>
    </row>
    <row r="5490" spans="1:1" x14ac:dyDescent="0.25">
      <c r="A5490" s="183"/>
    </row>
    <row r="5491" spans="1:1" x14ac:dyDescent="0.25">
      <c r="A5491" s="183"/>
    </row>
    <row r="5492" spans="1:1" x14ac:dyDescent="0.25">
      <c r="A5492" s="183"/>
    </row>
    <row r="5493" spans="1:1" x14ac:dyDescent="0.25">
      <c r="A5493" s="183"/>
    </row>
    <row r="5494" spans="1:1" x14ac:dyDescent="0.25">
      <c r="A5494" s="183"/>
    </row>
    <row r="5495" spans="1:1" x14ac:dyDescent="0.25">
      <c r="A5495" s="183"/>
    </row>
    <row r="5496" spans="1:1" x14ac:dyDescent="0.25">
      <c r="A5496" s="183"/>
    </row>
    <row r="5497" spans="1:1" x14ac:dyDescent="0.25">
      <c r="A5497" s="183"/>
    </row>
    <row r="5498" spans="1:1" x14ac:dyDescent="0.25">
      <c r="A5498" s="183"/>
    </row>
    <row r="5499" spans="1:1" x14ac:dyDescent="0.25">
      <c r="A5499" s="183"/>
    </row>
    <row r="5500" spans="1:1" x14ac:dyDescent="0.25">
      <c r="A5500" s="183"/>
    </row>
    <row r="5501" spans="1:1" x14ac:dyDescent="0.25">
      <c r="A5501" s="183"/>
    </row>
    <row r="5502" spans="1:1" x14ac:dyDescent="0.25">
      <c r="A5502" s="183"/>
    </row>
    <row r="5503" spans="1:1" x14ac:dyDescent="0.25">
      <c r="A5503" s="183"/>
    </row>
    <row r="5504" spans="1:1" x14ac:dyDescent="0.25">
      <c r="A5504" s="183"/>
    </row>
    <row r="5505" spans="1:1" x14ac:dyDescent="0.25">
      <c r="A5505" s="183"/>
    </row>
  </sheetData>
  <mergeCells count="6">
    <mergeCell ref="A1:AM1"/>
    <mergeCell ref="A2:AM2"/>
    <mergeCell ref="AW3:AX3"/>
    <mergeCell ref="AB87:AF88"/>
    <mergeCell ref="AB89:AF89"/>
    <mergeCell ref="AB90:AF90"/>
  </mergeCells>
  <printOptions horizontalCentered="1"/>
  <pageMargins left="3.937007874015748E-2" right="3.937007874015748E-2" top="7.874015748031496E-2" bottom="7.874015748031496E-2" header="0" footer="0"/>
  <pageSetup paperSize="8" scale="25"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543"/>
  <sheetViews>
    <sheetView zoomScale="70" zoomScaleNormal="70" zoomScaleSheetLayoutView="55" workbookViewId="0">
      <pane xSplit="1" ySplit="3" topLeftCell="B4" activePane="bottomRight" state="frozen"/>
      <selection activeCell="AD25" sqref="AD25:AK25"/>
      <selection pane="topRight" activeCell="AD25" sqref="AD25:AK25"/>
      <selection pane="bottomLeft" activeCell="AD25" sqref="AD25:AK25"/>
      <selection pane="bottomRight" activeCell="B4" sqref="B4"/>
    </sheetView>
  </sheetViews>
  <sheetFormatPr defaultColWidth="9" defaultRowHeight="15" x14ac:dyDescent="0.25"/>
  <cols>
    <col min="1" max="1" width="10.42578125" style="195" customWidth="1"/>
    <col min="2" max="2" width="24.5703125" style="27" customWidth="1"/>
    <col min="3" max="3" width="15.140625" style="27" bestFit="1" customWidth="1"/>
    <col min="4" max="4" width="13.85546875" style="27" customWidth="1"/>
    <col min="5" max="5" width="45.42578125" style="27" customWidth="1"/>
    <col min="6" max="6" width="13.42578125" style="27" customWidth="1"/>
    <col min="7" max="7" width="12.42578125" style="27" customWidth="1"/>
    <col min="8" max="8" width="22.42578125" style="27" customWidth="1"/>
    <col min="9" max="9" width="15.85546875" style="27" customWidth="1"/>
    <col min="10" max="10" width="18.85546875" style="27" customWidth="1"/>
    <col min="11" max="11" width="19.85546875" style="27" customWidth="1"/>
    <col min="12" max="12" width="30.85546875" style="27" customWidth="1"/>
    <col min="13" max="13" width="23.85546875" style="27" customWidth="1"/>
    <col min="14" max="15" width="11.42578125" style="27" customWidth="1"/>
    <col min="16" max="16" width="15.140625" style="27" customWidth="1"/>
    <col min="17" max="17" width="15.42578125" style="27" customWidth="1"/>
    <col min="18" max="18" width="9.85546875" style="27" customWidth="1"/>
    <col min="19" max="20" width="9" style="27"/>
    <col min="21" max="22" width="19.5703125" style="27" customWidth="1"/>
    <col min="23" max="23" width="19.42578125" style="27" customWidth="1"/>
    <col min="24" max="24" width="21.5703125" style="27" customWidth="1"/>
    <col min="25" max="25" width="21.140625" style="27" customWidth="1"/>
    <col min="26" max="26" width="15.5703125" style="27" customWidth="1"/>
    <col min="27" max="27" width="14" style="27" customWidth="1"/>
    <col min="28" max="28" width="13.42578125" style="27" customWidth="1"/>
    <col min="29" max="29" width="14.140625" style="27" customWidth="1"/>
    <col min="30" max="30" width="16.85546875" style="27" customWidth="1"/>
    <col min="31" max="31" width="16.42578125" style="27" customWidth="1"/>
    <col min="32" max="32" width="19.42578125" style="27" customWidth="1"/>
    <col min="33" max="33" width="24.42578125" style="27" customWidth="1"/>
    <col min="34" max="34" width="16.42578125" style="27" customWidth="1"/>
    <col min="35" max="35" width="23.42578125" style="27" customWidth="1"/>
    <col min="36" max="36" width="18.42578125" style="27" customWidth="1"/>
    <col min="37" max="39" width="16.42578125" style="27" customWidth="1"/>
    <col min="40" max="40" width="20.5703125" style="27" customWidth="1"/>
    <col min="41" max="42" width="16.42578125" style="27" customWidth="1"/>
    <col min="43" max="43" width="16" style="27" customWidth="1"/>
    <col min="44" max="44" width="64.5703125" style="27" customWidth="1"/>
    <col min="45" max="45" width="14" style="27" customWidth="1"/>
    <col min="46" max="46" width="11.140625" style="27" customWidth="1"/>
    <col min="47" max="48" width="9" style="27"/>
    <col min="49" max="50" width="9" style="28" hidden="1" customWidth="1"/>
    <col min="51" max="16384" width="9" style="27"/>
  </cols>
  <sheetData>
    <row r="1" spans="1:50" s="2" customFormat="1" ht="15.75" x14ac:dyDescent="0.2">
      <c r="A1" s="1" t="s">
        <v>560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0" s="4" customFormat="1" ht="15.75" x14ac:dyDescent="0.2">
      <c r="A2" s="1" t="s">
        <v>632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50" s="10" customFormat="1" ht="204" x14ac:dyDescent="0.25">
      <c r="A3" s="13" t="s">
        <v>562</v>
      </c>
      <c r="B3" s="7" t="s">
        <v>563</v>
      </c>
      <c r="C3" s="7" t="s">
        <v>564</v>
      </c>
      <c r="D3" s="7" t="s">
        <v>565</v>
      </c>
      <c r="E3" s="7" t="s">
        <v>566</v>
      </c>
      <c r="F3" s="7" t="s">
        <v>567</v>
      </c>
      <c r="G3" s="7" t="s">
        <v>568</v>
      </c>
      <c r="H3" s="7" t="s">
        <v>569</v>
      </c>
      <c r="I3" s="7" t="s">
        <v>6</v>
      </c>
      <c r="J3" s="7" t="s">
        <v>570</v>
      </c>
      <c r="K3" s="7" t="s">
        <v>571</v>
      </c>
      <c r="L3" s="7" t="s">
        <v>572</v>
      </c>
      <c r="M3" s="7" t="s">
        <v>573</v>
      </c>
      <c r="N3" s="7" t="s">
        <v>574</v>
      </c>
      <c r="O3" s="7" t="s">
        <v>575</v>
      </c>
      <c r="P3" s="7" t="s">
        <v>576</v>
      </c>
      <c r="Q3" s="7" t="s">
        <v>577</v>
      </c>
      <c r="R3" s="7" t="s">
        <v>578</v>
      </c>
      <c r="S3" s="7" t="s">
        <v>579</v>
      </c>
      <c r="T3" s="7" t="s">
        <v>580</v>
      </c>
      <c r="U3" s="7" t="s">
        <v>581</v>
      </c>
      <c r="V3" s="7" t="s">
        <v>582</v>
      </c>
      <c r="W3" s="7" t="s">
        <v>583</v>
      </c>
      <c r="X3" s="7" t="s">
        <v>584</v>
      </c>
      <c r="Y3" s="8" t="s">
        <v>585</v>
      </c>
      <c r="Z3" s="7" t="s">
        <v>586</v>
      </c>
      <c r="AA3" s="7" t="s">
        <v>587</v>
      </c>
      <c r="AB3" s="7" t="s">
        <v>588</v>
      </c>
      <c r="AC3" s="7" t="s">
        <v>589</v>
      </c>
      <c r="AD3" s="7" t="s">
        <v>590</v>
      </c>
      <c r="AE3" s="7" t="s">
        <v>591</v>
      </c>
      <c r="AF3" s="7" t="s">
        <v>592</v>
      </c>
      <c r="AG3" s="7" t="s">
        <v>593</v>
      </c>
      <c r="AH3" s="7" t="s">
        <v>594</v>
      </c>
      <c r="AI3" s="7" t="s">
        <v>595</v>
      </c>
      <c r="AJ3" s="7" t="s">
        <v>596</v>
      </c>
      <c r="AK3" s="7" t="s">
        <v>597</v>
      </c>
      <c r="AL3" s="196" t="s">
        <v>36</v>
      </c>
      <c r="AM3" s="196" t="s">
        <v>37</v>
      </c>
      <c r="AN3" s="196" t="s">
        <v>38</v>
      </c>
      <c r="AO3" s="196" t="s">
        <v>39</v>
      </c>
      <c r="AP3" s="196" t="s">
        <v>40</v>
      </c>
      <c r="AQ3" s="7" t="s">
        <v>598</v>
      </c>
      <c r="AR3" s="7" t="s">
        <v>41</v>
      </c>
      <c r="AS3" s="7" t="s">
        <v>599</v>
      </c>
      <c r="AW3" s="11" t="s">
        <v>600</v>
      </c>
      <c r="AX3" s="12"/>
    </row>
    <row r="4" spans="1:50" ht="51" x14ac:dyDescent="0.25">
      <c r="A4" s="13"/>
      <c r="B4" s="197"/>
      <c r="C4" s="15" t="s">
        <v>43</v>
      </c>
      <c r="D4" s="15" t="s">
        <v>601</v>
      </c>
      <c r="E4" s="16" t="s">
        <v>633</v>
      </c>
      <c r="F4" s="17" t="s">
        <v>603</v>
      </c>
      <c r="G4" s="18">
        <v>84</v>
      </c>
      <c r="H4" s="18" t="s">
        <v>47</v>
      </c>
      <c r="I4" s="18">
        <v>2023</v>
      </c>
      <c r="J4" s="18">
        <v>2024</v>
      </c>
      <c r="K4" s="198"/>
      <c r="L4" s="30" t="s">
        <v>48</v>
      </c>
      <c r="M4" s="198"/>
      <c r="N4" s="18" t="s">
        <v>48</v>
      </c>
      <c r="O4" s="18" t="s">
        <v>49</v>
      </c>
      <c r="P4" s="31" t="s">
        <v>50</v>
      </c>
      <c r="Q4" s="32" t="s">
        <v>313</v>
      </c>
      <c r="R4" s="31">
        <v>1</v>
      </c>
      <c r="S4" s="18" t="s">
        <v>48</v>
      </c>
      <c r="T4" s="18" t="s">
        <v>48</v>
      </c>
      <c r="U4" s="199">
        <v>1428571.4285714286</v>
      </c>
      <c r="V4" s="199">
        <v>1428571.4285714286</v>
      </c>
      <c r="W4" s="199">
        <v>1428571.4285714286</v>
      </c>
      <c r="X4" s="200">
        <f>W4*4</f>
        <v>5714285.7142857146</v>
      </c>
      <c r="Y4" s="199">
        <v>10000000</v>
      </c>
      <c r="Z4" s="199">
        <v>0</v>
      </c>
      <c r="AA4" s="20" t="s">
        <v>52</v>
      </c>
      <c r="AB4" s="23" t="s">
        <v>604</v>
      </c>
      <c r="AC4" s="24" t="s">
        <v>53</v>
      </c>
      <c r="AD4" s="199">
        <v>428571.42857142864</v>
      </c>
      <c r="AE4" s="199">
        <v>0</v>
      </c>
      <c r="AF4" s="199">
        <v>0</v>
      </c>
      <c r="AG4" s="201">
        <v>0</v>
      </c>
      <c r="AH4" s="201">
        <v>0</v>
      </c>
      <c r="AI4" s="201">
        <v>214285.71428571432</v>
      </c>
      <c r="AJ4" s="201">
        <v>0</v>
      </c>
      <c r="AK4" s="201">
        <v>785714.28571428568</v>
      </c>
      <c r="AL4" s="20"/>
      <c r="AM4" s="20"/>
      <c r="AN4" s="20"/>
      <c r="AO4" s="20"/>
      <c r="AP4" s="20"/>
      <c r="AQ4" s="18"/>
      <c r="AR4" s="16"/>
      <c r="AS4" s="18" t="s">
        <v>605</v>
      </c>
      <c r="AW4" s="28" t="s">
        <v>606</v>
      </c>
      <c r="AX4" s="28" t="e">
        <v>#REF!</v>
      </c>
    </row>
    <row r="5" spans="1:50" ht="51" x14ac:dyDescent="0.25">
      <c r="A5" s="13"/>
      <c r="B5" s="197"/>
      <c r="C5" s="15" t="s">
        <v>43</v>
      </c>
      <c r="D5" s="15" t="s">
        <v>601</v>
      </c>
      <c r="E5" s="16" t="s">
        <v>634</v>
      </c>
      <c r="F5" s="17" t="s">
        <v>603</v>
      </c>
      <c r="G5" s="18">
        <v>60</v>
      </c>
      <c r="H5" s="18" t="s">
        <v>47</v>
      </c>
      <c r="I5" s="18">
        <v>2023</v>
      </c>
      <c r="J5" s="18">
        <v>2024</v>
      </c>
      <c r="K5" s="202"/>
      <c r="L5" s="30" t="s">
        <v>48</v>
      </c>
      <c r="M5" s="202"/>
      <c r="N5" s="18" t="s">
        <v>48</v>
      </c>
      <c r="O5" s="48" t="s">
        <v>49</v>
      </c>
      <c r="P5" s="203" t="s">
        <v>175</v>
      </c>
      <c r="Q5" s="32" t="s">
        <v>313</v>
      </c>
      <c r="R5" s="31">
        <v>1</v>
      </c>
      <c r="S5" s="18" t="s">
        <v>48</v>
      </c>
      <c r="T5" s="18" t="s">
        <v>47</v>
      </c>
      <c r="U5" s="199">
        <v>240000</v>
      </c>
      <c r="V5" s="199">
        <v>240000</v>
      </c>
      <c r="W5" s="201">
        <f>V5</f>
        <v>240000</v>
      </c>
      <c r="X5" s="200">
        <f t="shared" ref="X5:X15" si="0">Y5-SUM(U5:W5)</f>
        <v>480000</v>
      </c>
      <c r="Y5" s="199">
        <v>1200000</v>
      </c>
      <c r="Z5" s="199">
        <v>0</v>
      </c>
      <c r="AA5" s="20" t="s">
        <v>52</v>
      </c>
      <c r="AB5" s="23" t="s">
        <v>604</v>
      </c>
      <c r="AC5" s="24" t="s">
        <v>53</v>
      </c>
      <c r="AD5" s="199">
        <v>48335.615406525169</v>
      </c>
      <c r="AE5" s="199">
        <v>23619.549021676747</v>
      </c>
      <c r="AF5" s="199">
        <v>22461.406533702611</v>
      </c>
      <c r="AG5" s="201">
        <v>8250.1550691605407</v>
      </c>
      <c r="AH5" s="201">
        <v>23202.81094492468</v>
      </c>
      <c r="AI5" s="201">
        <v>14165.581538322665</v>
      </c>
      <c r="AJ5" s="201">
        <v>18185.852447348152</v>
      </c>
      <c r="AK5" s="201">
        <v>81779.029038339446</v>
      </c>
      <c r="AL5" s="42"/>
      <c r="AM5" s="42"/>
      <c r="AN5" s="42"/>
      <c r="AO5" s="42"/>
      <c r="AP5" s="42"/>
      <c r="AQ5" s="18"/>
      <c r="AR5" s="202"/>
      <c r="AS5" s="48" t="s">
        <v>605</v>
      </c>
      <c r="AW5" s="28" t="s">
        <v>606</v>
      </c>
      <c r="AX5" s="28" t="e">
        <v>#REF!</v>
      </c>
    </row>
    <row r="6" spans="1:50" ht="51" x14ac:dyDescent="0.25">
      <c r="A6" s="13"/>
      <c r="B6" s="197"/>
      <c r="C6" s="15" t="s">
        <v>43</v>
      </c>
      <c r="D6" s="15" t="s">
        <v>601</v>
      </c>
      <c r="E6" s="16" t="s">
        <v>635</v>
      </c>
      <c r="F6" s="17" t="s">
        <v>603</v>
      </c>
      <c r="G6" s="18">
        <v>60</v>
      </c>
      <c r="H6" s="18" t="s">
        <v>47</v>
      </c>
      <c r="I6" s="18">
        <v>2023</v>
      </c>
      <c r="J6" s="18">
        <v>2024</v>
      </c>
      <c r="K6" s="202"/>
      <c r="L6" s="30" t="s">
        <v>48</v>
      </c>
      <c r="M6" s="202"/>
      <c r="N6" s="18" t="s">
        <v>48</v>
      </c>
      <c r="O6" s="48" t="s">
        <v>49</v>
      </c>
      <c r="P6" s="203" t="s">
        <v>175</v>
      </c>
      <c r="Q6" s="32" t="s">
        <v>313</v>
      </c>
      <c r="R6" s="31">
        <v>1</v>
      </c>
      <c r="S6" s="18" t="s">
        <v>48</v>
      </c>
      <c r="T6" s="18" t="s">
        <v>48</v>
      </c>
      <c r="U6" s="199">
        <v>280000</v>
      </c>
      <c r="V6" s="199">
        <v>280000</v>
      </c>
      <c r="W6" s="201">
        <f t="shared" ref="W6" si="1">V6</f>
        <v>280000</v>
      </c>
      <c r="X6" s="200">
        <f t="shared" si="0"/>
        <v>560000</v>
      </c>
      <c r="Y6" s="199">
        <v>1400000</v>
      </c>
      <c r="Z6" s="199">
        <v>0</v>
      </c>
      <c r="AA6" s="20" t="s">
        <v>52</v>
      </c>
      <c r="AB6" s="23" t="s">
        <v>604</v>
      </c>
      <c r="AC6" s="24" t="s">
        <v>53</v>
      </c>
      <c r="AD6" s="199">
        <v>56391.551307612695</v>
      </c>
      <c r="AE6" s="199">
        <v>27556.140525289535</v>
      </c>
      <c r="AF6" s="199">
        <v>26204.974289319711</v>
      </c>
      <c r="AG6" s="201">
        <v>9625.1809140206315</v>
      </c>
      <c r="AH6" s="201">
        <v>27069.946102412126</v>
      </c>
      <c r="AI6" s="201">
        <v>16526.511794709775</v>
      </c>
      <c r="AJ6" s="201">
        <v>21216.827855239506</v>
      </c>
      <c r="AK6" s="201">
        <v>95408.86721139602</v>
      </c>
      <c r="AL6" s="42"/>
      <c r="AM6" s="42"/>
      <c r="AN6" s="42"/>
      <c r="AO6" s="42"/>
      <c r="AP6" s="42"/>
      <c r="AQ6" s="18"/>
      <c r="AR6" s="202"/>
      <c r="AS6" s="48" t="s">
        <v>314</v>
      </c>
      <c r="AW6" s="28" t="s">
        <v>606</v>
      </c>
      <c r="AX6" s="28" t="e">
        <v>#REF!</v>
      </c>
    </row>
    <row r="7" spans="1:50" s="214" customFormat="1" ht="51" x14ac:dyDescent="0.25">
      <c r="A7" s="13"/>
      <c r="B7" s="204"/>
      <c r="C7" s="205" t="s">
        <v>43</v>
      </c>
      <c r="D7" s="205" t="s">
        <v>601</v>
      </c>
      <c r="E7" s="206" t="s">
        <v>636</v>
      </c>
      <c r="F7" s="17" t="s">
        <v>603</v>
      </c>
      <c r="G7" s="207">
        <v>60</v>
      </c>
      <c r="H7" s="207" t="s">
        <v>47</v>
      </c>
      <c r="I7" s="207">
        <v>2023</v>
      </c>
      <c r="J7" s="18">
        <v>2024</v>
      </c>
      <c r="K7" s="208"/>
      <c r="L7" s="30" t="s">
        <v>48</v>
      </c>
      <c r="M7" s="208"/>
      <c r="N7" s="18" t="s">
        <v>48</v>
      </c>
      <c r="O7" s="209" t="s">
        <v>49</v>
      </c>
      <c r="P7" s="210" t="s">
        <v>175</v>
      </c>
      <c r="Q7" s="211" t="s">
        <v>313</v>
      </c>
      <c r="R7" s="212">
        <v>1</v>
      </c>
      <c r="S7" s="207" t="s">
        <v>48</v>
      </c>
      <c r="T7" s="207" t="s">
        <v>48</v>
      </c>
      <c r="U7" s="213">
        <v>560000</v>
      </c>
      <c r="V7" s="213">
        <v>560000</v>
      </c>
      <c r="W7" s="213">
        <v>560000</v>
      </c>
      <c r="X7" s="200">
        <f t="shared" si="0"/>
        <v>1120000</v>
      </c>
      <c r="Y7" s="213">
        <f>U7*5</f>
        <v>2800000</v>
      </c>
      <c r="Z7" s="199">
        <v>0</v>
      </c>
      <c r="AA7" s="20" t="s">
        <v>52</v>
      </c>
      <c r="AB7" s="23" t="s">
        <v>604</v>
      </c>
      <c r="AC7" s="24" t="s">
        <v>53</v>
      </c>
      <c r="AD7" s="49">
        <v>85889.378092037878</v>
      </c>
      <c r="AE7" s="49">
        <v>41970.467516016222</v>
      </c>
      <c r="AF7" s="49">
        <v>39912.52044743218</v>
      </c>
      <c r="AG7" s="49">
        <v>14660.011713793419</v>
      </c>
      <c r="AH7" s="49">
        <v>41229.949909310111</v>
      </c>
      <c r="AI7" s="49">
        <v>25171.356119205215</v>
      </c>
      <c r="AJ7" s="49">
        <v>32315.127130158271</v>
      </c>
      <c r="AK7" s="49">
        <v>145316.24116087015</v>
      </c>
      <c r="AL7" s="49">
        <v>0</v>
      </c>
      <c r="AM7" s="49">
        <v>48122.514587252619</v>
      </c>
      <c r="AN7" s="49">
        <v>42752.925860108357</v>
      </c>
      <c r="AO7" s="49">
        <v>22659.507463815582</v>
      </c>
      <c r="AP7" s="49">
        <v>20000</v>
      </c>
      <c r="AQ7" s="207"/>
      <c r="AR7" s="208"/>
      <c r="AS7" s="209" t="s">
        <v>605</v>
      </c>
      <c r="AW7" s="215" t="s">
        <v>606</v>
      </c>
      <c r="AX7" s="215" t="e">
        <v>#REF!</v>
      </c>
    </row>
    <row r="8" spans="1:50" ht="51" x14ac:dyDescent="0.25">
      <c r="A8" s="13"/>
      <c r="B8" s="197"/>
      <c r="C8" s="15" t="s">
        <v>43</v>
      </c>
      <c r="D8" s="15" t="s">
        <v>601</v>
      </c>
      <c r="E8" s="16" t="s">
        <v>637</v>
      </c>
      <c r="F8" s="17" t="s">
        <v>603</v>
      </c>
      <c r="G8" s="18">
        <v>60</v>
      </c>
      <c r="H8" s="18" t="s">
        <v>47</v>
      </c>
      <c r="I8" s="18">
        <v>2023</v>
      </c>
      <c r="J8" s="18">
        <v>2024</v>
      </c>
      <c r="K8" s="202"/>
      <c r="L8" s="30" t="s">
        <v>48</v>
      </c>
      <c r="M8" s="202"/>
      <c r="N8" s="18" t="s">
        <v>48</v>
      </c>
      <c r="O8" s="48" t="s">
        <v>49</v>
      </c>
      <c r="P8" s="203" t="s">
        <v>175</v>
      </c>
      <c r="Q8" s="32" t="s">
        <v>313</v>
      </c>
      <c r="R8" s="31">
        <v>1</v>
      </c>
      <c r="S8" s="18" t="s">
        <v>48</v>
      </c>
      <c r="T8" s="18" t="s">
        <v>48</v>
      </c>
      <c r="U8" s="199">
        <f>Y8/5</f>
        <v>460000</v>
      </c>
      <c r="V8" s="199">
        <v>460000</v>
      </c>
      <c r="W8" s="199">
        <v>460000</v>
      </c>
      <c r="X8" s="200">
        <f t="shared" si="0"/>
        <v>920000</v>
      </c>
      <c r="Y8" s="199">
        <v>2300000</v>
      </c>
      <c r="Z8" s="199">
        <v>0</v>
      </c>
      <c r="AA8" s="20" t="s">
        <v>52</v>
      </c>
      <c r="AB8" s="23" t="s">
        <v>604</v>
      </c>
      <c r="AC8" s="24" t="s">
        <v>53</v>
      </c>
      <c r="AD8" s="49">
        <v>73165.025782106342</v>
      </c>
      <c r="AE8" s="49">
        <v>35752.620476606411</v>
      </c>
      <c r="AF8" s="49">
        <v>33999.554455220001</v>
      </c>
      <c r="AG8" s="49">
        <v>12488.158126564766</v>
      </c>
      <c r="AH8" s="49">
        <v>35121.809182004909</v>
      </c>
      <c r="AI8" s="49">
        <v>21442.266323767402</v>
      </c>
      <c r="AJ8" s="49">
        <v>27527.70088865334</v>
      </c>
      <c r="AK8" s="49">
        <v>123787.90913703754</v>
      </c>
      <c r="AL8" s="49">
        <v>0</v>
      </c>
      <c r="AM8" s="49">
        <v>40993.253166918897</v>
      </c>
      <c r="AN8" s="49">
        <v>36419.159066018226</v>
      </c>
      <c r="AO8" s="49">
        <v>19302.543395102162</v>
      </c>
      <c r="AP8" s="42"/>
      <c r="AQ8" s="18"/>
      <c r="AR8" s="202"/>
      <c r="AS8" s="48" t="s">
        <v>605</v>
      </c>
      <c r="AW8" s="28" t="s">
        <v>606</v>
      </c>
      <c r="AX8" s="28" t="e">
        <v>#REF!</v>
      </c>
    </row>
    <row r="9" spans="1:50" ht="51" x14ac:dyDescent="0.25">
      <c r="A9" s="13"/>
      <c r="B9" s="197"/>
      <c r="C9" s="15" t="s">
        <v>43</v>
      </c>
      <c r="D9" s="15" t="s">
        <v>601</v>
      </c>
      <c r="E9" s="16" t="s">
        <v>638</v>
      </c>
      <c r="F9" s="17" t="s">
        <v>603</v>
      </c>
      <c r="G9" s="18">
        <v>60</v>
      </c>
      <c r="H9" s="18" t="s">
        <v>47</v>
      </c>
      <c r="I9" s="18">
        <v>2023</v>
      </c>
      <c r="J9" s="18">
        <v>2024</v>
      </c>
      <c r="K9" s="202"/>
      <c r="L9" s="30" t="s">
        <v>48</v>
      </c>
      <c r="M9" s="202"/>
      <c r="N9" s="18" t="s">
        <v>48</v>
      </c>
      <c r="O9" s="48" t="s">
        <v>49</v>
      </c>
      <c r="P9" s="203" t="s">
        <v>175</v>
      </c>
      <c r="Q9" s="32" t="s">
        <v>313</v>
      </c>
      <c r="R9" s="31">
        <v>1</v>
      </c>
      <c r="S9" s="18" t="s">
        <v>48</v>
      </c>
      <c r="T9" s="18" t="s">
        <v>47</v>
      </c>
      <c r="U9" s="199">
        <v>1400000</v>
      </c>
      <c r="V9" s="199">
        <v>1400000</v>
      </c>
      <c r="W9" s="201">
        <f>V9</f>
        <v>1400000</v>
      </c>
      <c r="X9" s="200">
        <f t="shared" si="0"/>
        <v>2800000</v>
      </c>
      <c r="Y9" s="199">
        <v>7000000</v>
      </c>
      <c r="Z9" s="199">
        <v>0</v>
      </c>
      <c r="AA9" s="20" t="s">
        <v>52</v>
      </c>
      <c r="AB9" s="23" t="s">
        <v>604</v>
      </c>
      <c r="AC9" s="24" t="s">
        <v>53</v>
      </c>
      <c r="AD9" s="199">
        <v>281957.75653806346</v>
      </c>
      <c r="AE9" s="199">
        <v>137780.70262644772</v>
      </c>
      <c r="AF9" s="199">
        <v>131024.87144659857</v>
      </c>
      <c r="AG9" s="201">
        <v>48125.904570103157</v>
      </c>
      <c r="AH9" s="201">
        <v>135349.73051206063</v>
      </c>
      <c r="AI9" s="201">
        <v>82632.558973548905</v>
      </c>
      <c r="AJ9" s="201">
        <v>106084.13927619753</v>
      </c>
      <c r="AK9" s="201">
        <v>477044.33605698013</v>
      </c>
      <c r="AL9" s="42"/>
      <c r="AM9" s="42"/>
      <c r="AN9" s="42"/>
      <c r="AO9" s="42"/>
      <c r="AP9" s="42"/>
      <c r="AQ9" s="18"/>
      <c r="AR9" s="202"/>
      <c r="AS9" s="48" t="s">
        <v>605</v>
      </c>
      <c r="AW9" s="28" t="s">
        <v>606</v>
      </c>
      <c r="AX9" s="28" t="e">
        <v>#REF!</v>
      </c>
    </row>
    <row r="10" spans="1:50" ht="51" x14ac:dyDescent="0.25">
      <c r="A10" s="13"/>
      <c r="B10" s="197"/>
      <c r="C10" s="15" t="s">
        <v>43</v>
      </c>
      <c r="D10" s="15" t="s">
        <v>601</v>
      </c>
      <c r="E10" s="16" t="s">
        <v>639</v>
      </c>
      <c r="F10" s="17" t="s">
        <v>603</v>
      </c>
      <c r="G10" s="18">
        <v>60</v>
      </c>
      <c r="H10" s="18" t="s">
        <v>47</v>
      </c>
      <c r="I10" s="18">
        <v>2023</v>
      </c>
      <c r="J10" s="18">
        <v>2024</v>
      </c>
      <c r="K10" s="202"/>
      <c r="L10" s="30" t="s">
        <v>48</v>
      </c>
      <c r="M10" s="202"/>
      <c r="N10" s="18" t="s">
        <v>48</v>
      </c>
      <c r="O10" s="48" t="s">
        <v>49</v>
      </c>
      <c r="P10" s="203" t="s">
        <v>175</v>
      </c>
      <c r="Q10" s="32" t="s">
        <v>313</v>
      </c>
      <c r="R10" s="31">
        <v>1</v>
      </c>
      <c r="S10" s="18" t="s">
        <v>48</v>
      </c>
      <c r="T10" s="18" t="s">
        <v>47</v>
      </c>
      <c r="U10" s="199">
        <v>400000</v>
      </c>
      <c r="V10" s="199">
        <v>400000</v>
      </c>
      <c r="W10" s="201">
        <f t="shared" ref="W10:W14" si="2">V10</f>
        <v>400000</v>
      </c>
      <c r="X10" s="200">
        <f t="shared" si="0"/>
        <v>800000</v>
      </c>
      <c r="Y10" s="199">
        <v>2000000</v>
      </c>
      <c r="Z10" s="199">
        <v>0</v>
      </c>
      <c r="AA10" s="20" t="s">
        <v>52</v>
      </c>
      <c r="AB10" s="23" t="s">
        <v>604</v>
      </c>
      <c r="AC10" s="24" t="s">
        <v>53</v>
      </c>
      <c r="AD10" s="199">
        <v>134004.82312013465</v>
      </c>
      <c r="AE10" s="199">
        <v>0</v>
      </c>
      <c r="AF10" s="199">
        <v>0</v>
      </c>
      <c r="AG10" s="201">
        <v>0</v>
      </c>
      <c r="AH10" s="201">
        <v>0</v>
      </c>
      <c r="AI10" s="201">
        <v>39272.412949986247</v>
      </c>
      <c r="AJ10" s="201">
        <v>0</v>
      </c>
      <c r="AK10" s="201">
        <v>226722.76392987912</v>
      </c>
      <c r="AL10" s="42"/>
      <c r="AM10" s="42"/>
      <c r="AN10" s="42"/>
      <c r="AO10" s="42"/>
      <c r="AP10" s="42"/>
      <c r="AQ10" s="18"/>
      <c r="AR10" s="202"/>
      <c r="AS10" s="48" t="s">
        <v>605</v>
      </c>
      <c r="AW10" s="28" t="s">
        <v>606</v>
      </c>
      <c r="AX10" s="28" t="e">
        <v>#REF!</v>
      </c>
    </row>
    <row r="11" spans="1:50" ht="51" x14ac:dyDescent="0.25">
      <c r="A11" s="13"/>
      <c r="B11" s="197"/>
      <c r="C11" s="15" t="s">
        <v>43</v>
      </c>
      <c r="D11" s="15" t="s">
        <v>601</v>
      </c>
      <c r="E11" s="16" t="s">
        <v>640</v>
      </c>
      <c r="F11" s="17" t="s">
        <v>603</v>
      </c>
      <c r="G11" s="18">
        <v>60</v>
      </c>
      <c r="H11" s="18" t="s">
        <v>47</v>
      </c>
      <c r="I11" s="18">
        <v>2023</v>
      </c>
      <c r="J11" s="18">
        <v>2024</v>
      </c>
      <c r="K11" s="202"/>
      <c r="L11" s="30" t="s">
        <v>48</v>
      </c>
      <c r="M11" s="202"/>
      <c r="N11" s="18" t="s">
        <v>48</v>
      </c>
      <c r="O11" s="48" t="s">
        <v>49</v>
      </c>
      <c r="P11" s="203" t="s">
        <v>175</v>
      </c>
      <c r="Q11" s="32" t="s">
        <v>313</v>
      </c>
      <c r="R11" s="31">
        <v>1</v>
      </c>
      <c r="S11" s="18" t="s">
        <v>48</v>
      </c>
      <c r="T11" s="18" t="s">
        <v>47</v>
      </c>
      <c r="U11" s="199">
        <f>Y11/5</f>
        <v>440000</v>
      </c>
      <c r="V11" s="199">
        <v>440000</v>
      </c>
      <c r="W11" s="199">
        <v>440000</v>
      </c>
      <c r="X11" s="200">
        <f t="shared" si="0"/>
        <v>880000</v>
      </c>
      <c r="Y11" s="199">
        <v>2200000</v>
      </c>
      <c r="Z11" s="199">
        <v>0</v>
      </c>
      <c r="AA11" s="20" t="s">
        <v>52</v>
      </c>
      <c r="AB11" s="23" t="s">
        <v>604</v>
      </c>
      <c r="AC11" s="24" t="s">
        <v>53</v>
      </c>
      <c r="AD11" s="49">
        <v>69983.937704623459</v>
      </c>
      <c r="AE11" s="49">
        <v>34198.158716753962</v>
      </c>
      <c r="AF11" s="49">
        <v>32521.31295716696</v>
      </c>
      <c r="AG11" s="49">
        <v>11945.194729757603</v>
      </c>
      <c r="AH11" s="49">
        <v>33594.774000178608</v>
      </c>
      <c r="AI11" s="49">
        <v>20509.993874907952</v>
      </c>
      <c r="AJ11" s="49">
        <v>26330.844328277111</v>
      </c>
      <c r="AK11" s="49">
        <v>118405.82613107938</v>
      </c>
      <c r="AL11" s="49">
        <v>0</v>
      </c>
      <c r="AM11" s="49">
        <v>39210.937811835465</v>
      </c>
      <c r="AN11" s="49">
        <v>34835.717367495694</v>
      </c>
      <c r="AO11" s="49">
        <v>18463.302377923806</v>
      </c>
      <c r="AP11" s="216"/>
      <c r="AQ11" s="18"/>
      <c r="AR11" s="202"/>
      <c r="AS11" s="48" t="s">
        <v>605</v>
      </c>
      <c r="AW11" s="28" t="s">
        <v>606</v>
      </c>
      <c r="AX11" s="28" t="e">
        <v>#REF!</v>
      </c>
    </row>
    <row r="12" spans="1:50" ht="51" x14ac:dyDescent="0.25">
      <c r="A12" s="13"/>
      <c r="B12" s="197"/>
      <c r="C12" s="15" t="s">
        <v>43</v>
      </c>
      <c r="D12" s="15" t="s">
        <v>601</v>
      </c>
      <c r="E12" s="16" t="s">
        <v>641</v>
      </c>
      <c r="F12" s="17" t="s">
        <v>603</v>
      </c>
      <c r="G12" s="18">
        <v>60</v>
      </c>
      <c r="H12" s="18" t="s">
        <v>47</v>
      </c>
      <c r="I12" s="18">
        <v>2023</v>
      </c>
      <c r="J12" s="18">
        <v>2024</v>
      </c>
      <c r="K12" s="202"/>
      <c r="L12" s="30" t="s">
        <v>48</v>
      </c>
      <c r="M12" s="202"/>
      <c r="N12" s="18" t="s">
        <v>48</v>
      </c>
      <c r="O12" s="18" t="s">
        <v>49</v>
      </c>
      <c r="P12" s="203" t="s">
        <v>175</v>
      </c>
      <c r="Q12" s="32" t="s">
        <v>313</v>
      </c>
      <c r="R12" s="31">
        <v>1</v>
      </c>
      <c r="S12" s="18" t="s">
        <v>48</v>
      </c>
      <c r="T12" s="18" t="s">
        <v>47</v>
      </c>
      <c r="U12" s="199">
        <f>Y12/5</f>
        <v>460000</v>
      </c>
      <c r="V12" s="199">
        <v>460000</v>
      </c>
      <c r="W12" s="201">
        <v>460000</v>
      </c>
      <c r="X12" s="200">
        <f t="shared" si="0"/>
        <v>920000</v>
      </c>
      <c r="Y12" s="199">
        <v>2300000</v>
      </c>
      <c r="Z12" s="199">
        <v>0</v>
      </c>
      <c r="AA12" s="20" t="s">
        <v>52</v>
      </c>
      <c r="AB12" s="23" t="s">
        <v>604</v>
      </c>
      <c r="AC12" s="24" t="s">
        <v>53</v>
      </c>
      <c r="AD12" s="49">
        <v>0</v>
      </c>
      <c r="AE12" s="49">
        <v>40000</v>
      </c>
      <c r="AF12" s="49">
        <v>50000</v>
      </c>
      <c r="AG12" s="49">
        <v>0</v>
      </c>
      <c r="AH12" s="49">
        <v>40000</v>
      </c>
      <c r="AI12" s="49">
        <v>30000</v>
      </c>
      <c r="AJ12" s="49">
        <v>30000</v>
      </c>
      <c r="AK12" s="49">
        <v>70000</v>
      </c>
      <c r="AL12" s="28">
        <v>0</v>
      </c>
      <c r="AM12" s="49">
        <v>80000</v>
      </c>
      <c r="AN12" s="49">
        <v>80000</v>
      </c>
      <c r="AO12" s="49">
        <v>40000</v>
      </c>
      <c r="AP12" s="42"/>
      <c r="AQ12" s="18"/>
      <c r="AR12" s="202"/>
      <c r="AS12" s="48" t="s">
        <v>605</v>
      </c>
      <c r="AW12" s="28" t="s">
        <v>606</v>
      </c>
      <c r="AX12" s="28" t="e">
        <v>#REF!</v>
      </c>
    </row>
    <row r="13" spans="1:50" s="64" customFormat="1" ht="51" x14ac:dyDescent="0.25">
      <c r="A13" s="52"/>
      <c r="B13" s="217"/>
      <c r="C13" s="55" t="s">
        <v>43</v>
      </c>
      <c r="D13" s="55" t="s">
        <v>601</v>
      </c>
      <c r="E13" s="56" t="s">
        <v>642</v>
      </c>
      <c r="F13" s="55" t="s">
        <v>603</v>
      </c>
      <c r="G13" s="54">
        <v>36</v>
      </c>
      <c r="H13" s="54" t="s">
        <v>47</v>
      </c>
      <c r="I13" s="54">
        <v>2023</v>
      </c>
      <c r="J13" s="54">
        <v>2024</v>
      </c>
      <c r="K13" s="56"/>
      <c r="L13" s="54" t="s">
        <v>48</v>
      </c>
      <c r="M13" s="56"/>
      <c r="N13" s="54" t="s">
        <v>48</v>
      </c>
      <c r="O13" s="54" t="s">
        <v>49</v>
      </c>
      <c r="P13" s="218" t="s">
        <v>50</v>
      </c>
      <c r="Q13" s="60" t="s">
        <v>313</v>
      </c>
      <c r="R13" s="218">
        <v>1</v>
      </c>
      <c r="S13" s="54" t="s">
        <v>48</v>
      </c>
      <c r="T13" s="54" t="s">
        <v>48</v>
      </c>
      <c r="U13" s="219">
        <v>600000</v>
      </c>
      <c r="V13" s="219">
        <v>275000</v>
      </c>
      <c r="W13" s="219">
        <v>275000</v>
      </c>
      <c r="X13" s="220">
        <f t="shared" si="0"/>
        <v>550000</v>
      </c>
      <c r="Y13" s="219">
        <v>1700000</v>
      </c>
      <c r="Z13" s="219">
        <v>0</v>
      </c>
      <c r="AA13" s="57" t="s">
        <v>52</v>
      </c>
      <c r="AB13" s="60" t="s">
        <v>604</v>
      </c>
      <c r="AC13" s="61" t="s">
        <v>53</v>
      </c>
      <c r="AD13" s="66">
        <v>120839.03851631291</v>
      </c>
      <c r="AE13" s="66">
        <v>59048.872554191868</v>
      </c>
      <c r="AF13" s="66">
        <v>56153.516334256528</v>
      </c>
      <c r="AG13" s="66">
        <v>20625.387672901354</v>
      </c>
      <c r="AH13" s="66">
        <v>58007.027362311695</v>
      </c>
      <c r="AI13" s="66">
        <v>35413.953845806667</v>
      </c>
      <c r="AJ13" s="66">
        <v>45464.631118370373</v>
      </c>
      <c r="AK13" s="66">
        <v>204447.57259584861</v>
      </c>
      <c r="AL13" s="57"/>
      <c r="AM13" s="57"/>
      <c r="AN13" s="57"/>
      <c r="AO13" s="57"/>
      <c r="AP13" s="57"/>
      <c r="AQ13" s="54"/>
      <c r="AR13" s="56"/>
      <c r="AS13" s="54" t="s">
        <v>605</v>
      </c>
      <c r="AW13" s="65" t="s">
        <v>606</v>
      </c>
      <c r="AX13" s="65" t="e">
        <v>#REF!</v>
      </c>
    </row>
    <row r="14" spans="1:50" ht="51" x14ac:dyDescent="0.25">
      <c r="A14" s="13"/>
      <c r="B14" s="197"/>
      <c r="C14" s="15" t="s">
        <v>43</v>
      </c>
      <c r="D14" s="15" t="s">
        <v>601</v>
      </c>
      <c r="E14" s="221" t="s">
        <v>643</v>
      </c>
      <c r="F14" s="17" t="s">
        <v>603</v>
      </c>
      <c r="G14" s="34">
        <v>12</v>
      </c>
      <c r="H14" s="34" t="s">
        <v>47</v>
      </c>
      <c r="I14" s="18">
        <v>2023</v>
      </c>
      <c r="J14" s="18">
        <v>2024</v>
      </c>
      <c r="K14" s="222"/>
      <c r="L14" s="30" t="s">
        <v>48</v>
      </c>
      <c r="M14" s="223"/>
      <c r="N14" s="18" t="s">
        <v>48</v>
      </c>
      <c r="O14" s="30" t="s">
        <v>49</v>
      </c>
      <c r="P14" s="19" t="s">
        <v>50</v>
      </c>
      <c r="Q14" s="32" t="s">
        <v>313</v>
      </c>
      <c r="R14" s="35">
        <v>1</v>
      </c>
      <c r="S14" s="224" t="s">
        <v>48</v>
      </c>
      <c r="T14" s="224" t="s">
        <v>47</v>
      </c>
      <c r="U14" s="199">
        <f>Y14</f>
        <v>1912839.65</v>
      </c>
      <c r="V14" s="199">
        <v>0</v>
      </c>
      <c r="W14" s="201">
        <f t="shared" si="2"/>
        <v>0</v>
      </c>
      <c r="X14" s="200">
        <v>0</v>
      </c>
      <c r="Y14" s="199">
        <v>1912839.65</v>
      </c>
      <c r="Z14" s="199">
        <v>0</v>
      </c>
      <c r="AA14" s="20" t="s">
        <v>52</v>
      </c>
      <c r="AB14" s="23" t="s">
        <v>604</v>
      </c>
      <c r="AC14" s="24" t="s">
        <v>53</v>
      </c>
      <c r="AD14" s="49">
        <v>304245.57023757667</v>
      </c>
      <c r="AE14" s="49">
        <v>148671.80443272748</v>
      </c>
      <c r="AF14" s="49">
        <v>141381.94748756298</v>
      </c>
      <c r="AG14" s="49">
        <v>51930.095695571305</v>
      </c>
      <c r="AH14" s="49">
        <v>146048.67213711533</v>
      </c>
      <c r="AI14" s="49">
        <v>89164.385239047886</v>
      </c>
      <c r="AJ14" s="49">
        <v>114469.73420251379</v>
      </c>
      <c r="AK14" s="49">
        <v>514753.08866939711</v>
      </c>
      <c r="AL14" s="49">
        <v>0</v>
      </c>
      <c r="AM14" s="49">
        <v>170464.17400037072</v>
      </c>
      <c r="AN14" s="49">
        <v>151443.50321986224</v>
      </c>
      <c r="AO14" s="49">
        <v>80266.674678254407</v>
      </c>
      <c r="AP14" s="28"/>
      <c r="AQ14" s="203"/>
      <c r="AR14" s="28"/>
      <c r="AS14" s="30" t="s">
        <v>314</v>
      </c>
      <c r="AW14" s="28" t="s">
        <v>606</v>
      </c>
      <c r="AX14" s="28" t="e">
        <v>#REF!</v>
      </c>
    </row>
    <row r="15" spans="1:50" ht="51" x14ac:dyDescent="0.25">
      <c r="A15" s="13"/>
      <c r="B15" s="197"/>
      <c r="C15" s="15" t="s">
        <v>43</v>
      </c>
      <c r="D15" s="15" t="s">
        <v>601</v>
      </c>
      <c r="E15" s="221" t="s">
        <v>644</v>
      </c>
      <c r="F15" s="17" t="s">
        <v>603</v>
      </c>
      <c r="G15" s="223">
        <v>60</v>
      </c>
      <c r="H15" s="34" t="s">
        <v>47</v>
      </c>
      <c r="I15" s="18">
        <v>2023</v>
      </c>
      <c r="J15" s="18">
        <v>2024</v>
      </c>
      <c r="K15" s="34"/>
      <c r="L15" s="30" t="s">
        <v>48</v>
      </c>
      <c r="M15" s="34"/>
      <c r="N15" s="18" t="s">
        <v>48</v>
      </c>
      <c r="O15" s="30" t="s">
        <v>49</v>
      </c>
      <c r="P15" s="19" t="s">
        <v>50</v>
      </c>
      <c r="Q15" s="225" t="s">
        <v>645</v>
      </c>
      <c r="R15" s="35">
        <v>1</v>
      </c>
      <c r="S15" s="224" t="s">
        <v>48</v>
      </c>
      <c r="T15" s="224" t="s">
        <v>47</v>
      </c>
      <c r="U15" s="199">
        <v>7000000</v>
      </c>
      <c r="V15" s="199">
        <v>3000000</v>
      </c>
      <c r="W15" s="201">
        <v>2000000</v>
      </c>
      <c r="X15" s="200">
        <f t="shared" si="0"/>
        <v>-1000000</v>
      </c>
      <c r="Y15" s="199">
        <v>11000000</v>
      </c>
      <c r="Z15" s="199">
        <v>0</v>
      </c>
      <c r="AA15" s="20" t="s">
        <v>52</v>
      </c>
      <c r="AB15" s="23" t="s">
        <v>604</v>
      </c>
      <c r="AC15" s="24" t="s">
        <v>53</v>
      </c>
      <c r="AD15" s="49">
        <v>1113380.8271190096</v>
      </c>
      <c r="AE15" s="49">
        <v>544061.61594835843</v>
      </c>
      <c r="AF15" s="49">
        <v>517384.52431856527</v>
      </c>
      <c r="AG15" s="49">
        <v>190037.1888825073</v>
      </c>
      <c r="AH15" s="49">
        <v>534462.31363920507</v>
      </c>
      <c r="AI15" s="49">
        <v>326295.35710080829</v>
      </c>
      <c r="AJ15" s="49">
        <v>418899.7961316813</v>
      </c>
      <c r="AK15" s="49">
        <v>1883729.0520853538</v>
      </c>
      <c r="AL15" s="49">
        <v>0</v>
      </c>
      <c r="AM15" s="49">
        <v>623810.37427920057</v>
      </c>
      <c r="AN15" s="49">
        <v>554204.59448288602</v>
      </c>
      <c r="AO15" s="49">
        <v>293734.35601242422</v>
      </c>
      <c r="AP15" s="28"/>
      <c r="AQ15" s="203"/>
      <c r="AR15" s="28"/>
      <c r="AS15" s="30" t="s">
        <v>605</v>
      </c>
      <c r="AW15" s="28" t="s">
        <v>606</v>
      </c>
      <c r="AX15" s="28" t="e">
        <v>#REF!</v>
      </c>
    </row>
    <row r="16" spans="1:50" ht="51" x14ac:dyDescent="0.25">
      <c r="A16" s="13"/>
      <c r="B16" s="197"/>
      <c r="C16" s="15" t="s">
        <v>43</v>
      </c>
      <c r="D16" s="15" t="s">
        <v>601</v>
      </c>
      <c r="E16" s="221" t="s">
        <v>646</v>
      </c>
      <c r="F16" s="17" t="s">
        <v>603</v>
      </c>
      <c r="G16" s="223">
        <v>60</v>
      </c>
      <c r="H16" s="34" t="s">
        <v>48</v>
      </c>
      <c r="I16" s="18">
        <v>2023</v>
      </c>
      <c r="J16" s="18">
        <v>2024</v>
      </c>
      <c r="K16" s="34"/>
      <c r="L16" s="30" t="s">
        <v>48</v>
      </c>
      <c r="M16" s="34"/>
      <c r="N16" s="18" t="s">
        <v>48</v>
      </c>
      <c r="O16" s="30" t="s">
        <v>49</v>
      </c>
      <c r="P16" s="203" t="s">
        <v>175</v>
      </c>
      <c r="Q16" s="32" t="s">
        <v>313</v>
      </c>
      <c r="R16" s="31">
        <v>1</v>
      </c>
      <c r="S16" s="224" t="s">
        <v>48</v>
      </c>
      <c r="T16" s="224" t="s">
        <v>48</v>
      </c>
      <c r="U16" s="199">
        <v>400000</v>
      </c>
      <c r="V16" s="199">
        <v>400000</v>
      </c>
      <c r="W16" s="199">
        <v>400000</v>
      </c>
      <c r="X16" s="200">
        <v>800000</v>
      </c>
      <c r="Y16" s="199">
        <f>SUM(U16:X16)</f>
        <v>2000000</v>
      </c>
      <c r="Z16" s="199">
        <v>0</v>
      </c>
      <c r="AA16" s="20" t="s">
        <v>52</v>
      </c>
      <c r="AB16" s="23" t="s">
        <v>604</v>
      </c>
      <c r="AC16" s="24" t="s">
        <v>53</v>
      </c>
      <c r="AD16" s="49">
        <v>80559.359010875269</v>
      </c>
      <c r="AE16" s="49">
        <v>39365.91503612791</v>
      </c>
      <c r="AF16" s="49">
        <v>37435.677556171024</v>
      </c>
      <c r="AG16" s="49">
        <v>13750.258448600902</v>
      </c>
      <c r="AH16" s="49">
        <v>38671.351574874461</v>
      </c>
      <c r="AI16" s="49">
        <v>23609.302563871111</v>
      </c>
      <c r="AJ16" s="49">
        <v>30309.754078913582</v>
      </c>
      <c r="AK16" s="49">
        <v>136298.38173056574</v>
      </c>
      <c r="AL16" s="28"/>
      <c r="AM16" s="28"/>
      <c r="AN16" s="28"/>
      <c r="AO16" s="28"/>
      <c r="AP16" s="28"/>
      <c r="AQ16" s="203"/>
      <c r="AR16" s="28"/>
      <c r="AS16" s="30" t="s">
        <v>605</v>
      </c>
      <c r="AW16" s="28" t="s">
        <v>606</v>
      </c>
      <c r="AX16" s="28" t="e">
        <v>#REF!</v>
      </c>
    </row>
    <row r="17" spans="1:50" ht="51" x14ac:dyDescent="0.25">
      <c r="A17" s="13"/>
      <c r="B17" s="197"/>
      <c r="C17" s="15" t="s">
        <v>43</v>
      </c>
      <c r="D17" s="15" t="s">
        <v>601</v>
      </c>
      <c r="E17" s="16" t="s">
        <v>638</v>
      </c>
      <c r="F17" s="17" t="s">
        <v>603</v>
      </c>
      <c r="G17" s="18">
        <v>60</v>
      </c>
      <c r="H17" s="18" t="s">
        <v>47</v>
      </c>
      <c r="I17" s="18">
        <v>2023</v>
      </c>
      <c r="J17" s="18">
        <v>2024</v>
      </c>
      <c r="K17" s="202"/>
      <c r="L17" s="30" t="s">
        <v>48</v>
      </c>
      <c r="M17" s="202"/>
      <c r="N17" s="18" t="s">
        <v>48</v>
      </c>
      <c r="O17" s="48" t="s">
        <v>49</v>
      </c>
      <c r="P17" s="203" t="s">
        <v>175</v>
      </c>
      <c r="Q17" s="32" t="s">
        <v>313</v>
      </c>
      <c r="R17" s="31">
        <v>1</v>
      </c>
      <c r="S17" s="18" t="s">
        <v>48</v>
      </c>
      <c r="T17" s="18" t="s">
        <v>48</v>
      </c>
      <c r="U17" s="199">
        <v>670000</v>
      </c>
      <c r="V17" s="199">
        <v>670000</v>
      </c>
      <c r="W17" s="201">
        <v>670000</v>
      </c>
      <c r="X17" s="200">
        <f>W17*2</f>
        <v>1340000</v>
      </c>
      <c r="Y17" s="199">
        <f>SUM(U17:X17)</f>
        <v>3350000</v>
      </c>
      <c r="Z17" s="199">
        <v>0</v>
      </c>
      <c r="AA17" s="20" t="s">
        <v>52</v>
      </c>
      <c r="AB17" s="23" t="s">
        <v>604</v>
      </c>
      <c r="AC17" s="24" t="s">
        <v>53</v>
      </c>
      <c r="AD17" s="201">
        <v>0</v>
      </c>
      <c r="AE17" s="201">
        <v>0</v>
      </c>
      <c r="AF17" s="201">
        <v>0</v>
      </c>
      <c r="AG17" s="201">
        <v>0</v>
      </c>
      <c r="AH17" s="201">
        <v>0</v>
      </c>
      <c r="AI17" s="201">
        <v>0</v>
      </c>
      <c r="AJ17" s="201">
        <v>0</v>
      </c>
      <c r="AK17" s="201">
        <v>0</v>
      </c>
      <c r="AL17" s="201">
        <v>0</v>
      </c>
      <c r="AM17" s="49">
        <v>210000</v>
      </c>
      <c r="AN17" s="49">
        <v>200000</v>
      </c>
      <c r="AO17" s="49">
        <v>260000</v>
      </c>
      <c r="AP17" s="42"/>
      <c r="AQ17" s="18"/>
      <c r="AR17" s="202"/>
      <c r="AS17" s="30" t="s">
        <v>605</v>
      </c>
      <c r="AW17" s="28" t="s">
        <v>606</v>
      </c>
      <c r="AX17" s="28" t="e">
        <v>#REF!</v>
      </c>
    </row>
    <row r="18" spans="1:50" ht="51" x14ac:dyDescent="0.25">
      <c r="A18" s="13"/>
      <c r="B18" s="197"/>
      <c r="C18" s="226" t="s">
        <v>43</v>
      </c>
      <c r="D18" s="15" t="s">
        <v>601</v>
      </c>
      <c r="E18" s="227" t="s">
        <v>647</v>
      </c>
      <c r="F18" s="17" t="s">
        <v>603</v>
      </c>
      <c r="G18" s="228">
        <v>24</v>
      </c>
      <c r="H18" s="18" t="s">
        <v>48</v>
      </c>
      <c r="I18" s="18">
        <v>2024</v>
      </c>
      <c r="J18" s="18">
        <v>2024</v>
      </c>
      <c r="K18" s="229"/>
      <c r="L18" s="30" t="s">
        <v>48</v>
      </c>
      <c r="M18" s="230"/>
      <c r="N18" s="18" t="s">
        <v>48</v>
      </c>
      <c r="O18" s="48" t="s">
        <v>49</v>
      </c>
      <c r="P18" s="19" t="s">
        <v>50</v>
      </c>
      <c r="Q18" s="32" t="s">
        <v>313</v>
      </c>
      <c r="R18" s="31">
        <v>1</v>
      </c>
      <c r="S18" s="18" t="s">
        <v>48</v>
      </c>
      <c r="T18" s="18" t="s">
        <v>48</v>
      </c>
      <c r="U18" s="199">
        <v>8997202.8999999985</v>
      </c>
      <c r="V18" s="199">
        <v>3855944.0999999996</v>
      </c>
      <c r="W18" s="200">
        <v>0</v>
      </c>
      <c r="X18" s="200">
        <v>0</v>
      </c>
      <c r="Y18" s="231">
        <v>12853147</v>
      </c>
      <c r="Z18" s="199">
        <v>0</v>
      </c>
      <c r="AA18" s="20" t="s">
        <v>52</v>
      </c>
      <c r="AB18" s="23" t="s">
        <v>604</v>
      </c>
      <c r="AC18" s="24" t="s">
        <v>53</v>
      </c>
      <c r="AD18" s="49">
        <v>1812022.2462869701</v>
      </c>
      <c r="AE18" s="49">
        <v>885457.81231050903</v>
      </c>
      <c r="AF18" s="49">
        <v>842040.96667961695</v>
      </c>
      <c r="AG18" s="49">
        <v>309284.66297375382</v>
      </c>
      <c r="AH18" s="49">
        <v>869834.99134095002</v>
      </c>
      <c r="AI18" s="49">
        <v>531044.2137365964</v>
      </c>
      <c r="AJ18" s="49">
        <v>681757.51824272017</v>
      </c>
      <c r="AK18" s="49">
        <v>3065760.4884288823</v>
      </c>
      <c r="AL18" s="20"/>
      <c r="AM18" s="28"/>
      <c r="AN18" s="28"/>
      <c r="AO18" s="28"/>
      <c r="AP18" s="28"/>
      <c r="AQ18" s="203"/>
      <c r="AR18" s="232" t="s">
        <v>648</v>
      </c>
      <c r="AS18" s="30" t="s">
        <v>314</v>
      </c>
      <c r="AW18" s="28" t="s">
        <v>606</v>
      </c>
      <c r="AX18" s="28" t="e">
        <v>#REF!</v>
      </c>
    </row>
    <row r="19" spans="1:50" ht="51" x14ac:dyDescent="0.25">
      <c r="A19" s="13"/>
      <c r="B19" s="197"/>
      <c r="C19" s="226" t="s">
        <v>43</v>
      </c>
      <c r="D19" s="15" t="s">
        <v>601</v>
      </c>
      <c r="E19" s="227" t="s">
        <v>649</v>
      </c>
      <c r="F19" s="17" t="s">
        <v>603</v>
      </c>
      <c r="G19" s="228">
        <v>24</v>
      </c>
      <c r="H19" s="18" t="s">
        <v>48</v>
      </c>
      <c r="I19" s="18">
        <v>2024</v>
      </c>
      <c r="J19" s="18">
        <v>2024</v>
      </c>
      <c r="K19" s="229"/>
      <c r="L19" s="30" t="s">
        <v>48</v>
      </c>
      <c r="M19" s="230"/>
      <c r="N19" s="18" t="s">
        <v>48</v>
      </c>
      <c r="O19" s="48" t="s">
        <v>49</v>
      </c>
      <c r="P19" s="19" t="s">
        <v>50</v>
      </c>
      <c r="Q19" s="225" t="s">
        <v>645</v>
      </c>
      <c r="R19" s="31">
        <v>1</v>
      </c>
      <c r="S19" s="18" t="s">
        <v>48</v>
      </c>
      <c r="T19" s="18" t="s">
        <v>48</v>
      </c>
      <c r="U19" s="199">
        <v>2344384</v>
      </c>
      <c r="V19" s="199">
        <v>1004736</v>
      </c>
      <c r="W19" s="200">
        <v>0</v>
      </c>
      <c r="X19" s="200">
        <v>0</v>
      </c>
      <c r="Y19" s="231">
        <v>3349120</v>
      </c>
      <c r="Z19" s="199">
        <v>0</v>
      </c>
      <c r="AA19" s="20" t="s">
        <v>52</v>
      </c>
      <c r="AB19" s="23" t="s">
        <v>604</v>
      </c>
      <c r="AC19" s="24" t="s">
        <v>53</v>
      </c>
      <c r="AD19" s="49">
        <v>472155.18078837957</v>
      </c>
      <c r="AE19" s="49">
        <v>230722.05339014425</v>
      </c>
      <c r="AF19" s="49">
        <v>219409.00872961609</v>
      </c>
      <c r="AG19" s="49">
        <v>80589.714756911941</v>
      </c>
      <c r="AH19" s="49">
        <v>226651.24472627623</v>
      </c>
      <c r="AI19" s="49">
        <v>138373.17795474603</v>
      </c>
      <c r="AJ19" s="49">
        <v>177644.25626634934</v>
      </c>
      <c r="AK19" s="49">
        <v>798839.36338757665</v>
      </c>
      <c r="AL19" s="20"/>
      <c r="AM19" s="28"/>
      <c r="AN19" s="28"/>
      <c r="AO19" s="28"/>
      <c r="AP19" s="28"/>
      <c r="AQ19" s="203"/>
      <c r="AR19" s="232" t="s">
        <v>648</v>
      </c>
      <c r="AS19" s="30" t="s">
        <v>314</v>
      </c>
      <c r="AW19" s="28" t="s">
        <v>606</v>
      </c>
      <c r="AX19" s="28" t="e">
        <v>#REF!</v>
      </c>
    </row>
    <row r="20" spans="1:50" ht="51" x14ac:dyDescent="0.25">
      <c r="A20" s="13"/>
      <c r="B20" s="197"/>
      <c r="C20" s="15" t="s">
        <v>43</v>
      </c>
      <c r="D20" s="15" t="s">
        <v>601</v>
      </c>
      <c r="E20" s="227" t="s">
        <v>650</v>
      </c>
      <c r="F20" s="17" t="s">
        <v>603</v>
      </c>
      <c r="G20" s="228">
        <v>60</v>
      </c>
      <c r="H20" s="18" t="s">
        <v>48</v>
      </c>
      <c r="I20" s="18">
        <v>2024</v>
      </c>
      <c r="J20" s="18">
        <v>2024</v>
      </c>
      <c r="K20" s="229"/>
      <c r="L20" s="30" t="s">
        <v>48</v>
      </c>
      <c r="M20" s="230"/>
      <c r="N20" s="18" t="s">
        <v>48</v>
      </c>
      <c r="O20" s="48" t="s">
        <v>49</v>
      </c>
      <c r="P20" s="19" t="s">
        <v>175</v>
      </c>
      <c r="Q20" s="32" t="s">
        <v>313</v>
      </c>
      <c r="R20" s="31">
        <v>1</v>
      </c>
      <c r="S20" s="18" t="s">
        <v>48</v>
      </c>
      <c r="T20" s="18" t="s">
        <v>48</v>
      </c>
      <c r="U20" s="199">
        <v>800000</v>
      </c>
      <c r="V20" s="199">
        <v>1200000</v>
      </c>
      <c r="W20" s="199">
        <v>1600000</v>
      </c>
      <c r="X20" s="200">
        <v>4000000</v>
      </c>
      <c r="Y20" s="231">
        <f>SUM(U20:X20)</f>
        <v>7600000</v>
      </c>
      <c r="Z20" s="199">
        <v>0</v>
      </c>
      <c r="AA20" s="20" t="s">
        <v>52</v>
      </c>
      <c r="AB20" s="23" t="s">
        <v>604</v>
      </c>
      <c r="AC20" s="24" t="s">
        <v>53</v>
      </c>
      <c r="AD20" s="49">
        <v>161118.71802175054</v>
      </c>
      <c r="AE20" s="49">
        <v>78731.83007225582</v>
      </c>
      <c r="AF20" s="49">
        <v>74871.355112342048</v>
      </c>
      <c r="AG20" s="49">
        <v>27500.516897201804</v>
      </c>
      <c r="AH20" s="49">
        <v>77342.703149748922</v>
      </c>
      <c r="AI20" s="49">
        <v>47218.605127742223</v>
      </c>
      <c r="AJ20" s="49">
        <v>60619.508157827164</v>
      </c>
      <c r="AK20" s="49">
        <v>272596.76346113149</v>
      </c>
      <c r="AL20" s="20"/>
      <c r="AM20" s="28"/>
      <c r="AN20" s="28"/>
      <c r="AO20" s="28"/>
      <c r="AP20" s="28"/>
      <c r="AQ20" s="203"/>
      <c r="AR20" s="232" t="s">
        <v>648</v>
      </c>
      <c r="AS20" s="30" t="s">
        <v>605</v>
      </c>
      <c r="AW20" s="28" t="s">
        <v>606</v>
      </c>
      <c r="AX20" s="28" t="e">
        <v>#REF!</v>
      </c>
    </row>
    <row r="21" spans="1:50" x14ac:dyDescent="0.25">
      <c r="A21" s="67"/>
      <c r="B21" s="68"/>
      <c r="C21" s="69"/>
      <c r="D21" s="69"/>
      <c r="E21" s="70"/>
      <c r="F21" s="71"/>
      <c r="G21" s="72"/>
      <c r="H21" s="72"/>
      <c r="I21" s="72"/>
      <c r="J21" s="72"/>
      <c r="K21" s="233"/>
      <c r="L21" s="105"/>
      <c r="M21" s="105"/>
      <c r="N21" s="72"/>
      <c r="O21" s="72"/>
      <c r="P21" s="77"/>
      <c r="Q21" s="76"/>
      <c r="R21" s="77"/>
      <c r="S21" s="72"/>
      <c r="T21" s="72"/>
      <c r="U21" s="47"/>
      <c r="V21" s="47"/>
      <c r="W21" s="47"/>
      <c r="X21" s="47"/>
      <c r="Y21" s="47"/>
      <c r="Z21" s="234"/>
      <c r="AA21" s="234"/>
      <c r="AB21" s="235"/>
      <c r="AC21" s="235"/>
      <c r="AD21" s="234"/>
      <c r="AE21" s="47"/>
      <c r="AF21" s="47"/>
      <c r="AG21" s="47"/>
      <c r="AH21" s="47"/>
      <c r="AI21" s="47"/>
      <c r="AJ21" s="47"/>
      <c r="AK21" s="47"/>
      <c r="AL21" s="47"/>
      <c r="AM21" s="47"/>
      <c r="AN21" s="47"/>
      <c r="AO21" s="47"/>
      <c r="AP21" s="47"/>
      <c r="AQ21" s="47"/>
      <c r="AR21" s="89"/>
      <c r="AS21" s="70"/>
      <c r="AT21" s="151"/>
      <c r="AW21" s="28" t="s">
        <v>606</v>
      </c>
      <c r="AX21" s="28" t="e">
        <v>#REF!</v>
      </c>
    </row>
    <row r="22" spans="1:50" x14ac:dyDescent="0.25">
      <c r="A22" s="67"/>
      <c r="B22" s="68"/>
      <c r="C22" s="69"/>
      <c r="D22" s="69"/>
      <c r="E22" s="70"/>
      <c r="F22" s="71"/>
      <c r="G22" s="72"/>
      <c r="H22" s="72"/>
      <c r="I22" s="72"/>
      <c r="J22" s="72"/>
      <c r="K22" s="233"/>
      <c r="L22" s="105"/>
      <c r="M22" s="105"/>
      <c r="N22" s="72"/>
      <c r="O22" s="72"/>
      <c r="P22" s="77"/>
      <c r="Q22" s="76"/>
      <c r="R22" s="77"/>
      <c r="S22" s="72"/>
      <c r="T22" s="72"/>
      <c r="U22" s="47"/>
      <c r="V22" s="47"/>
      <c r="W22" s="47"/>
      <c r="X22" s="47"/>
      <c r="Y22" s="47"/>
      <c r="Z22" s="234"/>
      <c r="AA22" s="234"/>
      <c r="AB22" s="235"/>
      <c r="AC22" s="235"/>
      <c r="AD22" s="234"/>
      <c r="AE22" s="47"/>
      <c r="AF22" s="47"/>
      <c r="AG22" s="47"/>
      <c r="AH22" s="47"/>
      <c r="AI22" s="47"/>
      <c r="AJ22" s="47"/>
      <c r="AK22" s="47"/>
      <c r="AL22" s="47"/>
      <c r="AM22" s="47"/>
      <c r="AN22" s="47"/>
      <c r="AO22" s="47"/>
      <c r="AP22" s="47"/>
      <c r="AQ22" s="47"/>
      <c r="AR22" s="89"/>
      <c r="AS22" s="70"/>
      <c r="AT22" s="236"/>
      <c r="AW22" s="28" t="s">
        <v>606</v>
      </c>
      <c r="AX22" s="28" t="e">
        <v>#REF!</v>
      </c>
    </row>
    <row r="23" spans="1:50" x14ac:dyDescent="0.25">
      <c r="A23" s="67"/>
      <c r="B23" s="68"/>
      <c r="C23" s="69"/>
      <c r="D23" s="104"/>
      <c r="E23" s="70"/>
      <c r="F23" s="71"/>
      <c r="G23" s="72"/>
      <c r="H23" s="72"/>
      <c r="I23" s="72"/>
      <c r="J23" s="72"/>
      <c r="K23" s="72"/>
      <c r="L23" s="72"/>
      <c r="M23" s="72"/>
      <c r="N23" s="72"/>
      <c r="O23" s="72"/>
      <c r="P23" s="158"/>
      <c r="Q23" s="237"/>
      <c r="R23" s="158"/>
      <c r="S23" s="72"/>
      <c r="T23" s="72"/>
      <c r="U23" s="47"/>
      <c r="V23" s="47"/>
      <c r="W23" s="47"/>
      <c r="X23" s="47"/>
      <c r="Y23" s="47"/>
      <c r="Z23" s="238"/>
      <c r="AA23" s="238"/>
      <c r="AB23" s="239"/>
      <c r="AC23" s="239"/>
      <c r="AD23" s="238"/>
      <c r="AE23" s="47"/>
      <c r="AF23" s="47"/>
      <c r="AG23" s="47"/>
      <c r="AH23" s="47"/>
      <c r="AI23" s="47"/>
      <c r="AJ23" s="47"/>
      <c r="AK23" s="47"/>
      <c r="AL23" s="47"/>
      <c r="AM23" s="47"/>
      <c r="AN23" s="47"/>
      <c r="AO23" s="47"/>
      <c r="AP23" s="47"/>
      <c r="AQ23" s="47"/>
      <c r="AR23" s="238"/>
      <c r="AS23" s="70"/>
      <c r="AT23" s="72"/>
      <c r="AW23" s="28" t="s">
        <v>606</v>
      </c>
      <c r="AX23" s="28" t="e">
        <v>#REF!</v>
      </c>
    </row>
    <row r="24" spans="1:50" x14ac:dyDescent="0.25">
      <c r="A24" s="67"/>
      <c r="B24" s="68"/>
      <c r="C24" s="69"/>
      <c r="D24" s="69"/>
      <c r="E24" s="70"/>
      <c r="F24" s="71"/>
      <c r="G24" s="72"/>
      <c r="H24" s="72"/>
      <c r="I24" s="72"/>
      <c r="J24" s="72"/>
      <c r="K24" s="157"/>
      <c r="L24" s="72"/>
      <c r="M24" s="72"/>
      <c r="N24" s="72"/>
      <c r="O24" s="72"/>
      <c r="P24" s="158"/>
      <c r="Q24" s="159"/>
      <c r="R24" s="158"/>
      <c r="S24" s="72"/>
      <c r="T24" s="72"/>
      <c r="U24" s="47"/>
      <c r="V24" s="47"/>
      <c r="W24" s="47"/>
      <c r="X24" s="47"/>
      <c r="Y24" s="47"/>
      <c r="Z24" s="160"/>
      <c r="AA24" s="160"/>
      <c r="AB24" s="240"/>
      <c r="AC24" s="240"/>
      <c r="AD24" s="162"/>
      <c r="AE24" s="47"/>
      <c r="AF24" s="47"/>
      <c r="AG24" s="47"/>
      <c r="AH24" s="47"/>
      <c r="AI24" s="47"/>
      <c r="AJ24" s="47"/>
      <c r="AK24" s="47"/>
      <c r="AL24" s="47"/>
      <c r="AM24" s="47"/>
      <c r="AN24" s="47"/>
      <c r="AO24" s="47"/>
      <c r="AP24" s="47"/>
      <c r="AQ24" s="47"/>
      <c r="AR24" s="158"/>
      <c r="AS24" s="70"/>
      <c r="AT24" s="90"/>
      <c r="AW24" s="28" t="s">
        <v>606</v>
      </c>
      <c r="AX24" s="28" t="e">
        <v>#REF!</v>
      </c>
    </row>
    <row r="25" spans="1:50" x14ac:dyDescent="0.25">
      <c r="A25" s="67"/>
      <c r="B25" s="68"/>
      <c r="C25" s="69"/>
      <c r="D25" s="69"/>
      <c r="E25" s="70"/>
      <c r="F25" s="71"/>
      <c r="G25" s="72"/>
      <c r="H25" s="72"/>
      <c r="I25" s="72"/>
      <c r="J25" s="72"/>
      <c r="K25" s="106"/>
      <c r="L25" s="106"/>
      <c r="M25" s="106"/>
      <c r="N25" s="72"/>
      <c r="O25" s="72"/>
      <c r="P25" s="182"/>
      <c r="Q25" s="241"/>
      <c r="R25" s="182"/>
      <c r="S25" s="72"/>
      <c r="T25" s="72"/>
      <c r="U25" s="47"/>
      <c r="V25" s="47"/>
      <c r="W25" s="47"/>
      <c r="X25" s="47"/>
      <c r="Y25" s="47"/>
      <c r="Z25" s="182"/>
      <c r="AA25" s="242"/>
      <c r="AB25" s="242"/>
      <c r="AC25" s="242"/>
      <c r="AD25" s="243"/>
      <c r="AE25" s="47"/>
      <c r="AF25" s="47"/>
      <c r="AG25" s="47"/>
      <c r="AH25" s="47"/>
      <c r="AI25" s="47"/>
      <c r="AJ25" s="47"/>
      <c r="AK25" s="47"/>
      <c r="AL25" s="47"/>
      <c r="AM25" s="47"/>
      <c r="AN25" s="47"/>
      <c r="AO25" s="47"/>
      <c r="AP25" s="47"/>
      <c r="AQ25" s="47"/>
      <c r="AR25" s="182"/>
      <c r="AS25" s="70"/>
      <c r="AT25" s="90"/>
      <c r="AW25" s="28" t="s">
        <v>606</v>
      </c>
      <c r="AX25" s="28" t="e">
        <v>#REF!</v>
      </c>
    </row>
    <row r="26" spans="1:50" x14ac:dyDescent="0.25">
      <c r="A26" s="67"/>
      <c r="B26" s="68"/>
      <c r="C26" s="69"/>
      <c r="D26" s="69"/>
      <c r="E26" s="70"/>
      <c r="F26" s="71"/>
      <c r="G26" s="72"/>
      <c r="H26" s="72"/>
      <c r="I26" s="72"/>
      <c r="J26" s="72"/>
      <c r="K26" s="233"/>
      <c r="L26" s="105"/>
      <c r="M26" s="105"/>
      <c r="N26" s="72"/>
      <c r="O26" s="72"/>
      <c r="P26" s="77"/>
      <c r="Q26" s="76"/>
      <c r="R26" s="77"/>
      <c r="S26" s="72"/>
      <c r="T26" s="72"/>
      <c r="U26" s="47"/>
      <c r="V26" s="47"/>
      <c r="W26" s="47"/>
      <c r="X26" s="47"/>
      <c r="Y26" s="47"/>
      <c r="Z26" s="234"/>
      <c r="AA26" s="234"/>
      <c r="AB26" s="235"/>
      <c r="AC26" s="235"/>
      <c r="AD26" s="234"/>
      <c r="AE26" s="47"/>
      <c r="AF26" s="47"/>
      <c r="AG26" s="47"/>
      <c r="AH26" s="47"/>
      <c r="AI26" s="47"/>
      <c r="AJ26" s="47"/>
      <c r="AK26" s="47"/>
      <c r="AL26" s="47"/>
      <c r="AM26" s="47"/>
      <c r="AN26" s="47"/>
      <c r="AO26" s="47"/>
      <c r="AP26" s="47"/>
      <c r="AQ26" s="47"/>
      <c r="AR26" s="89"/>
      <c r="AS26" s="70"/>
      <c r="AT26" s="236"/>
      <c r="AW26" s="28" t="s">
        <v>606</v>
      </c>
      <c r="AX26" s="28" t="e">
        <v>#REF!</v>
      </c>
    </row>
    <row r="27" spans="1:50" x14ac:dyDescent="0.25">
      <c r="A27" s="67"/>
      <c r="B27" s="68"/>
      <c r="C27" s="69"/>
      <c r="D27" s="69"/>
      <c r="E27" s="70"/>
      <c r="F27" s="71"/>
      <c r="G27" s="72"/>
      <c r="H27" s="72"/>
      <c r="I27" s="72"/>
      <c r="J27" s="72"/>
      <c r="K27" s="151"/>
      <c r="L27" s="151"/>
      <c r="M27" s="151"/>
      <c r="N27" s="72"/>
      <c r="O27" s="72"/>
      <c r="P27" s="151"/>
      <c r="Q27" s="151"/>
      <c r="R27" s="152"/>
      <c r="S27" s="72"/>
      <c r="T27" s="72"/>
      <c r="U27" s="47"/>
      <c r="V27" s="47"/>
      <c r="W27" s="47"/>
      <c r="X27" s="47"/>
      <c r="Y27" s="47"/>
      <c r="Z27" s="244"/>
      <c r="AA27" s="245"/>
      <c r="AB27" s="245"/>
      <c r="AC27" s="245"/>
      <c r="AD27" s="245"/>
      <c r="AE27" s="47"/>
      <c r="AF27" s="47"/>
      <c r="AG27" s="47"/>
      <c r="AH27" s="47"/>
      <c r="AI27" s="47"/>
      <c r="AJ27" s="47"/>
      <c r="AK27" s="47"/>
      <c r="AL27" s="47"/>
      <c r="AM27" s="47"/>
      <c r="AN27" s="47"/>
      <c r="AO27" s="47"/>
      <c r="AP27" s="47"/>
      <c r="AQ27" s="47"/>
      <c r="AR27" s="151"/>
      <c r="AS27" s="70"/>
      <c r="AT27" s="90"/>
      <c r="AW27" s="28" t="s">
        <v>606</v>
      </c>
      <c r="AX27" s="28" t="e">
        <v>#REF!</v>
      </c>
    </row>
    <row r="28" spans="1:50" x14ac:dyDescent="0.25">
      <c r="A28" s="67"/>
      <c r="B28" s="68"/>
      <c r="C28" s="69"/>
      <c r="D28" s="104"/>
      <c r="E28" s="70"/>
      <c r="F28" s="71"/>
      <c r="G28" s="72"/>
      <c r="H28" s="72"/>
      <c r="I28" s="72"/>
      <c r="J28" s="158"/>
      <c r="K28" s="72"/>
      <c r="L28" s="72"/>
      <c r="M28" s="72"/>
      <c r="N28" s="72"/>
      <c r="O28" s="72"/>
      <c r="P28" s="72"/>
      <c r="Q28" s="237"/>
      <c r="R28" s="158"/>
      <c r="S28" s="72"/>
      <c r="T28" s="72"/>
      <c r="U28" s="47"/>
      <c r="V28" s="47"/>
      <c r="W28" s="47"/>
      <c r="X28" s="47"/>
      <c r="Y28" s="47"/>
      <c r="Z28" s="238"/>
      <c r="AA28" s="238"/>
      <c r="AB28" s="246"/>
      <c r="AC28" s="246"/>
      <c r="AD28" s="238"/>
      <c r="AE28" s="47"/>
      <c r="AF28" s="47"/>
      <c r="AG28" s="47"/>
      <c r="AH28" s="47"/>
      <c r="AI28" s="47"/>
      <c r="AJ28" s="47"/>
      <c r="AK28" s="47"/>
      <c r="AL28" s="47"/>
      <c r="AM28" s="47"/>
      <c r="AN28" s="47"/>
      <c r="AO28" s="47"/>
      <c r="AP28" s="47"/>
      <c r="AQ28" s="47"/>
      <c r="AR28" s="158"/>
      <c r="AS28" s="70"/>
      <c r="AT28" s="158"/>
      <c r="AW28" s="28" t="s">
        <v>606</v>
      </c>
      <c r="AX28" s="28" t="e">
        <v>#REF!</v>
      </c>
    </row>
    <row r="29" spans="1:50" x14ac:dyDescent="0.25">
      <c r="A29" s="67"/>
      <c r="B29" s="68"/>
      <c r="C29" s="69"/>
      <c r="D29" s="69"/>
      <c r="E29" s="70"/>
      <c r="F29" s="71"/>
      <c r="G29" s="72"/>
      <c r="H29" s="72"/>
      <c r="I29" s="72"/>
      <c r="J29" s="72"/>
      <c r="K29" s="72"/>
      <c r="L29" s="72"/>
      <c r="M29" s="72"/>
      <c r="N29" s="72"/>
      <c r="O29" s="72"/>
      <c r="P29" s="158"/>
      <c r="Q29" s="72"/>
      <c r="R29" s="158"/>
      <c r="S29" s="72"/>
      <c r="T29" s="72"/>
      <c r="U29" s="47"/>
      <c r="V29" s="47"/>
      <c r="W29" s="47"/>
      <c r="X29" s="47"/>
      <c r="Y29" s="47"/>
      <c r="Z29" s="247"/>
      <c r="AA29" s="248"/>
      <c r="AB29" s="249"/>
      <c r="AC29" s="249"/>
      <c r="AD29" s="250"/>
      <c r="AE29" s="47"/>
      <c r="AF29" s="47"/>
      <c r="AG29" s="47"/>
      <c r="AH29" s="47"/>
      <c r="AI29" s="47"/>
      <c r="AJ29" s="47"/>
      <c r="AK29" s="47"/>
      <c r="AL29" s="47"/>
      <c r="AM29" s="47"/>
      <c r="AN29" s="47"/>
      <c r="AO29" s="47"/>
      <c r="AP29" s="47"/>
      <c r="AQ29" s="47"/>
      <c r="AR29" s="158"/>
      <c r="AS29" s="70"/>
      <c r="AT29" s="90"/>
      <c r="AW29" s="28" t="s">
        <v>606</v>
      </c>
      <c r="AX29" s="28" t="e">
        <v>#REF!</v>
      </c>
    </row>
    <row r="30" spans="1:50" x14ac:dyDescent="0.25">
      <c r="A30" s="67"/>
      <c r="B30" s="68"/>
      <c r="C30" s="69"/>
      <c r="D30" s="69"/>
      <c r="E30" s="70"/>
      <c r="F30" s="71"/>
      <c r="G30" s="72"/>
      <c r="H30" s="72"/>
      <c r="I30" s="72"/>
      <c r="J30" s="72"/>
      <c r="K30" s="106"/>
      <c r="L30" s="106"/>
      <c r="M30" s="106"/>
      <c r="N30" s="72"/>
      <c r="O30" s="72"/>
      <c r="P30" s="182"/>
      <c r="Q30" s="106"/>
      <c r="R30" s="182"/>
      <c r="S30" s="72"/>
      <c r="T30" s="72"/>
      <c r="U30" s="47"/>
      <c r="V30" s="47"/>
      <c r="W30" s="47"/>
      <c r="X30" s="47"/>
      <c r="Y30" s="47"/>
      <c r="Z30" s="182"/>
      <c r="AA30" s="251"/>
      <c r="AB30" s="242"/>
      <c r="AC30" s="242"/>
      <c r="AD30" s="252"/>
      <c r="AE30" s="47"/>
      <c r="AF30" s="47"/>
      <c r="AG30" s="47"/>
      <c r="AH30" s="47"/>
      <c r="AI30" s="47"/>
      <c r="AJ30" s="47"/>
      <c r="AK30" s="47"/>
      <c r="AL30" s="47"/>
      <c r="AM30" s="47"/>
      <c r="AN30" s="47"/>
      <c r="AO30" s="47"/>
      <c r="AP30" s="47"/>
      <c r="AQ30" s="47"/>
      <c r="AR30" s="182"/>
      <c r="AS30" s="70"/>
      <c r="AT30" s="90"/>
      <c r="AW30" s="28" t="s">
        <v>606</v>
      </c>
      <c r="AX30" s="28" t="e">
        <v>#REF!</v>
      </c>
    </row>
    <row r="31" spans="1:50" x14ac:dyDescent="0.25">
      <c r="A31" s="67"/>
      <c r="B31" s="68"/>
      <c r="C31" s="69"/>
      <c r="D31" s="69"/>
      <c r="E31" s="70"/>
      <c r="F31" s="71"/>
      <c r="G31" s="72"/>
      <c r="H31" s="72"/>
      <c r="I31" s="72"/>
      <c r="J31" s="72"/>
      <c r="K31" s="233"/>
      <c r="L31" s="105"/>
      <c r="M31" s="105"/>
      <c r="N31" s="72"/>
      <c r="O31" s="72"/>
      <c r="P31" s="77"/>
      <c r="Q31" s="76"/>
      <c r="R31" s="77"/>
      <c r="S31" s="72"/>
      <c r="T31" s="72"/>
      <c r="U31" s="47"/>
      <c r="V31" s="47"/>
      <c r="W31" s="47"/>
      <c r="X31" s="47"/>
      <c r="Y31" s="47"/>
      <c r="Z31" s="234"/>
      <c r="AA31" s="234"/>
      <c r="AB31" s="253"/>
      <c r="AC31" s="253"/>
      <c r="AD31" s="254"/>
      <c r="AE31" s="47"/>
      <c r="AF31" s="47"/>
      <c r="AG31" s="47"/>
      <c r="AH31" s="47"/>
      <c r="AI31" s="47"/>
      <c r="AJ31" s="47"/>
      <c r="AK31" s="47"/>
      <c r="AL31" s="47"/>
      <c r="AM31" s="47"/>
      <c r="AN31" s="47"/>
      <c r="AO31" s="47"/>
      <c r="AP31" s="47"/>
      <c r="AQ31" s="47"/>
      <c r="AR31" s="255"/>
      <c r="AS31" s="70"/>
      <c r="AT31" s="90"/>
      <c r="AU31" s="70"/>
      <c r="AW31" s="28" t="s">
        <v>606</v>
      </c>
      <c r="AX31" s="28" t="e">
        <v>#REF!</v>
      </c>
    </row>
    <row r="32" spans="1:50" x14ac:dyDescent="0.25">
      <c r="A32" s="67"/>
      <c r="B32" s="68"/>
      <c r="C32" s="69"/>
      <c r="D32" s="69"/>
      <c r="E32" s="70"/>
      <c r="F32" s="71"/>
      <c r="G32" s="72"/>
      <c r="H32" s="72"/>
      <c r="I32" s="72"/>
      <c r="J32" s="72"/>
      <c r="K32" s="233"/>
      <c r="L32" s="105"/>
      <c r="M32" s="105"/>
      <c r="N32" s="72"/>
      <c r="O32" s="72"/>
      <c r="P32" s="77"/>
      <c r="Q32" s="76"/>
      <c r="R32" s="77"/>
      <c r="S32" s="72"/>
      <c r="T32" s="72"/>
      <c r="U32" s="47"/>
      <c r="V32" s="47"/>
      <c r="W32" s="47"/>
      <c r="X32" s="47"/>
      <c r="Y32" s="47"/>
      <c r="Z32" s="234"/>
      <c r="AA32" s="234"/>
      <c r="AB32" s="235"/>
      <c r="AC32" s="235"/>
      <c r="AD32" s="234"/>
      <c r="AE32" s="47"/>
      <c r="AF32" s="47"/>
      <c r="AG32" s="47"/>
      <c r="AH32" s="47"/>
      <c r="AI32" s="47"/>
      <c r="AJ32" s="47"/>
      <c r="AK32" s="47"/>
      <c r="AL32" s="47"/>
      <c r="AM32" s="47"/>
      <c r="AN32" s="47"/>
      <c r="AO32" s="47"/>
      <c r="AP32" s="47"/>
      <c r="AQ32" s="47"/>
      <c r="AR32" s="89"/>
      <c r="AS32" s="70"/>
      <c r="AT32" s="236"/>
      <c r="AW32" s="28" t="s">
        <v>606</v>
      </c>
      <c r="AX32" s="28" t="e">
        <v>#REF!</v>
      </c>
    </row>
    <row r="33" spans="1:50" x14ac:dyDescent="0.25">
      <c r="A33" s="67"/>
      <c r="B33" s="68"/>
      <c r="C33" s="69"/>
      <c r="D33" s="71"/>
      <c r="E33" s="70"/>
      <c r="F33" s="71"/>
      <c r="G33" s="72"/>
      <c r="H33" s="72"/>
      <c r="I33" s="72"/>
      <c r="J33" s="72"/>
      <c r="K33" s="104"/>
      <c r="L33" s="104"/>
      <c r="M33" s="104"/>
      <c r="N33" s="72"/>
      <c r="O33" s="72"/>
      <c r="P33" s="115"/>
      <c r="Q33" s="256"/>
      <c r="R33" s="115"/>
      <c r="S33" s="72"/>
      <c r="T33" s="72"/>
      <c r="U33" s="47"/>
      <c r="V33" s="47"/>
      <c r="W33" s="47"/>
      <c r="X33" s="47"/>
      <c r="Y33" s="47"/>
      <c r="Z33" s="257"/>
      <c r="AA33" s="258"/>
      <c r="AB33" s="235"/>
      <c r="AC33" s="235"/>
      <c r="AD33" s="235"/>
      <c r="AE33" s="47"/>
      <c r="AF33" s="47"/>
      <c r="AG33" s="47"/>
      <c r="AH33" s="47"/>
      <c r="AI33" s="47"/>
      <c r="AJ33" s="47"/>
      <c r="AK33" s="47"/>
      <c r="AL33" s="47"/>
      <c r="AM33" s="47"/>
      <c r="AN33" s="47"/>
      <c r="AO33" s="47"/>
      <c r="AP33" s="47"/>
      <c r="AQ33" s="47"/>
      <c r="AR33" s="105"/>
      <c r="AS33" s="70"/>
      <c r="AT33" s="90"/>
      <c r="AW33" s="28" t="s">
        <v>606</v>
      </c>
      <c r="AX33" s="28" t="e">
        <v>#REF!</v>
      </c>
    </row>
    <row r="34" spans="1:50" x14ac:dyDescent="0.25">
      <c r="A34" s="67"/>
      <c r="B34" s="68"/>
      <c r="C34" s="69"/>
      <c r="D34" s="104"/>
      <c r="E34" s="70"/>
      <c r="F34" s="71"/>
      <c r="G34" s="72"/>
      <c r="H34" s="72"/>
      <c r="I34" s="72"/>
      <c r="J34" s="72"/>
      <c r="K34" s="72"/>
      <c r="L34" s="72"/>
      <c r="M34" s="72"/>
      <c r="N34" s="72"/>
      <c r="O34" s="72"/>
      <c r="P34" s="72"/>
      <c r="Q34" s="237"/>
      <c r="R34" s="158"/>
      <c r="S34" s="72"/>
      <c r="T34" s="72"/>
      <c r="U34" s="47"/>
      <c r="V34" s="47"/>
      <c r="W34" s="47"/>
      <c r="X34" s="47"/>
      <c r="Y34" s="47"/>
      <c r="Z34" s="238"/>
      <c r="AA34" s="238"/>
      <c r="AB34" s="246"/>
      <c r="AC34" s="246"/>
      <c r="AD34" s="238"/>
      <c r="AE34" s="47"/>
      <c r="AF34" s="47"/>
      <c r="AG34" s="47"/>
      <c r="AH34" s="47"/>
      <c r="AI34" s="47"/>
      <c r="AJ34" s="47"/>
      <c r="AK34" s="47"/>
      <c r="AL34" s="47"/>
      <c r="AM34" s="47"/>
      <c r="AN34" s="47"/>
      <c r="AO34" s="47"/>
      <c r="AP34" s="47"/>
      <c r="AQ34" s="47"/>
      <c r="AR34" s="158"/>
      <c r="AS34" s="70"/>
      <c r="AT34" s="72"/>
      <c r="AW34" s="28" t="s">
        <v>606</v>
      </c>
      <c r="AX34" s="28" t="e">
        <v>#REF!</v>
      </c>
    </row>
    <row r="35" spans="1:50" x14ac:dyDescent="0.25">
      <c r="A35" s="67"/>
      <c r="B35" s="68"/>
      <c r="C35" s="69"/>
      <c r="D35" s="69"/>
      <c r="E35" s="70"/>
      <c r="F35" s="71"/>
      <c r="G35" s="72"/>
      <c r="H35" s="72"/>
      <c r="I35" s="72"/>
      <c r="J35" s="72"/>
      <c r="K35" s="233"/>
      <c r="L35" s="105"/>
      <c r="M35" s="105"/>
      <c r="N35" s="72"/>
      <c r="O35" s="72"/>
      <c r="P35" s="77"/>
      <c r="Q35" s="76"/>
      <c r="R35" s="77"/>
      <c r="S35" s="72"/>
      <c r="T35" s="72"/>
      <c r="U35" s="47"/>
      <c r="V35" s="47"/>
      <c r="W35" s="47"/>
      <c r="X35" s="47"/>
      <c r="Y35" s="47"/>
      <c r="Z35" s="234"/>
      <c r="AA35" s="234"/>
      <c r="AB35" s="235"/>
      <c r="AC35" s="235"/>
      <c r="AD35" s="234"/>
      <c r="AE35" s="47"/>
      <c r="AF35" s="47"/>
      <c r="AG35" s="47"/>
      <c r="AH35" s="47"/>
      <c r="AI35" s="47"/>
      <c r="AJ35" s="47"/>
      <c r="AK35" s="47"/>
      <c r="AL35" s="47"/>
      <c r="AM35" s="47"/>
      <c r="AN35" s="47"/>
      <c r="AO35" s="47"/>
      <c r="AP35" s="47"/>
      <c r="AQ35" s="47"/>
      <c r="AR35" s="89"/>
      <c r="AS35" s="70"/>
      <c r="AT35" s="72"/>
      <c r="AW35" s="28" t="s">
        <v>606</v>
      </c>
      <c r="AX35" s="28" t="e">
        <v>#REF!</v>
      </c>
    </row>
    <row r="36" spans="1:50" x14ac:dyDescent="0.25">
      <c r="A36" s="67"/>
      <c r="B36" s="68"/>
      <c r="C36" s="69"/>
      <c r="D36" s="69"/>
      <c r="E36" s="70"/>
      <c r="F36" s="71"/>
      <c r="G36" s="72"/>
      <c r="H36" s="72"/>
      <c r="I36" s="72"/>
      <c r="J36" s="72"/>
      <c r="K36" s="72"/>
      <c r="L36" s="157"/>
      <c r="M36" s="72"/>
      <c r="N36" s="72"/>
      <c r="O36" s="72"/>
      <c r="P36" s="158"/>
      <c r="Q36" s="259"/>
      <c r="R36" s="158"/>
      <c r="S36" s="72"/>
      <c r="T36" s="72"/>
      <c r="U36" s="47"/>
      <c r="V36" s="47"/>
      <c r="W36" s="47"/>
      <c r="X36" s="47"/>
      <c r="Y36" s="47"/>
      <c r="Z36" s="247"/>
      <c r="AA36" s="248"/>
      <c r="AB36" s="249"/>
      <c r="AC36" s="249"/>
      <c r="AD36" s="250"/>
      <c r="AE36" s="260"/>
      <c r="AF36" s="260"/>
      <c r="AG36" s="260"/>
      <c r="AH36" s="261"/>
      <c r="AI36" s="262"/>
      <c r="AJ36" s="261"/>
      <c r="AK36" s="261"/>
      <c r="AL36" s="261"/>
      <c r="AM36" s="47"/>
      <c r="AN36" s="47"/>
      <c r="AO36" s="47"/>
      <c r="AP36" s="47"/>
      <c r="AQ36" s="47"/>
      <c r="AR36" s="158"/>
      <c r="AS36" s="70"/>
      <c r="AT36" s="90"/>
      <c r="AW36" s="28" t="s">
        <v>606</v>
      </c>
      <c r="AX36" s="28" t="e">
        <v>#REF!</v>
      </c>
    </row>
    <row r="37" spans="1:50" x14ac:dyDescent="0.25">
      <c r="A37" s="67"/>
      <c r="B37" s="68"/>
      <c r="C37" s="69"/>
      <c r="D37" s="69"/>
      <c r="E37" s="70"/>
      <c r="F37" s="71"/>
      <c r="G37" s="72"/>
      <c r="H37" s="72"/>
      <c r="I37" s="72"/>
      <c r="J37" s="72"/>
      <c r="K37" s="233"/>
      <c r="L37" s="105"/>
      <c r="M37" s="105"/>
      <c r="N37" s="72"/>
      <c r="O37" s="72"/>
      <c r="P37" s="77"/>
      <c r="Q37" s="76"/>
      <c r="R37" s="77"/>
      <c r="S37" s="72"/>
      <c r="T37" s="72"/>
      <c r="U37" s="47"/>
      <c r="V37" s="47"/>
      <c r="W37" s="47"/>
      <c r="X37" s="47"/>
      <c r="Y37" s="47"/>
      <c r="Z37" s="234"/>
      <c r="AA37" s="234"/>
      <c r="AB37" s="235"/>
      <c r="AC37" s="235"/>
      <c r="AD37" s="234"/>
      <c r="AE37" s="47"/>
      <c r="AF37" s="47"/>
      <c r="AG37" s="47"/>
      <c r="AH37" s="47"/>
      <c r="AI37" s="47"/>
      <c r="AJ37" s="47"/>
      <c r="AK37" s="47"/>
      <c r="AL37" s="47"/>
      <c r="AM37" s="47"/>
      <c r="AN37" s="47"/>
      <c r="AO37" s="47"/>
      <c r="AP37" s="47"/>
      <c r="AQ37" s="47"/>
      <c r="AR37" s="89"/>
      <c r="AS37" s="70"/>
      <c r="AT37" s="236"/>
      <c r="AW37" s="28" t="s">
        <v>606</v>
      </c>
      <c r="AX37" s="28" t="e">
        <v>#REF!</v>
      </c>
    </row>
    <row r="38" spans="1:50" x14ac:dyDescent="0.25">
      <c r="A38" s="67"/>
      <c r="B38" s="68"/>
      <c r="C38" s="69"/>
      <c r="D38" s="69"/>
      <c r="E38" s="70"/>
      <c r="F38" s="71"/>
      <c r="G38" s="72"/>
      <c r="H38" s="72"/>
      <c r="I38" s="72"/>
      <c r="J38" s="72"/>
      <c r="K38" s="123"/>
      <c r="L38" s="104"/>
      <c r="M38" s="123"/>
      <c r="N38" s="72"/>
      <c r="O38" s="72"/>
      <c r="P38" s="115"/>
      <c r="Q38" s="263"/>
      <c r="R38" s="115"/>
      <c r="S38" s="72"/>
      <c r="T38" s="72"/>
      <c r="U38" s="47"/>
      <c r="V38" s="47"/>
      <c r="W38" s="47"/>
      <c r="X38" s="47"/>
      <c r="Y38" s="47"/>
      <c r="Z38" s="264"/>
      <c r="AA38" s="264"/>
      <c r="AB38" s="264"/>
      <c r="AC38" s="264"/>
      <c r="AD38" s="110"/>
      <c r="AE38" s="47"/>
      <c r="AF38" s="47"/>
      <c r="AG38" s="47"/>
      <c r="AH38" s="47"/>
      <c r="AI38" s="47"/>
      <c r="AJ38" s="47"/>
      <c r="AK38" s="47"/>
      <c r="AL38" s="47"/>
      <c r="AM38" s="47"/>
      <c r="AN38" s="47"/>
      <c r="AO38" s="47"/>
      <c r="AP38" s="47"/>
      <c r="AQ38" s="47"/>
      <c r="AR38" s="265"/>
      <c r="AS38" s="70"/>
      <c r="AT38" s="90"/>
      <c r="AW38" s="28" t="s">
        <v>606</v>
      </c>
      <c r="AX38" s="28" t="e">
        <v>#REF!</v>
      </c>
    </row>
    <row r="39" spans="1:50" x14ac:dyDescent="0.25">
      <c r="A39" s="67"/>
      <c r="B39" s="68"/>
      <c r="C39" s="69"/>
      <c r="D39" s="69"/>
      <c r="E39" s="72"/>
      <c r="F39" s="71"/>
      <c r="G39" s="72"/>
      <c r="H39" s="72"/>
      <c r="I39" s="72"/>
      <c r="J39" s="72"/>
      <c r="K39" s="106"/>
      <c r="L39" s="106"/>
      <c r="M39" s="106"/>
      <c r="N39" s="72"/>
      <c r="O39" s="72"/>
      <c r="P39" s="182"/>
      <c r="Q39" s="106"/>
      <c r="R39" s="182"/>
      <c r="S39" s="72"/>
      <c r="T39" s="72"/>
      <c r="U39" s="47"/>
      <c r="V39" s="47"/>
      <c r="W39" s="47"/>
      <c r="X39" s="47"/>
      <c r="Y39" s="47"/>
      <c r="Z39" s="182"/>
      <c r="AA39" s="242"/>
      <c r="AB39" s="242"/>
      <c r="AC39" s="242"/>
      <c r="AD39" s="243"/>
      <c r="AE39" s="47"/>
      <c r="AF39" s="47"/>
      <c r="AG39" s="47"/>
      <c r="AH39" s="47"/>
      <c r="AI39" s="47"/>
      <c r="AJ39" s="47"/>
      <c r="AK39" s="47"/>
      <c r="AL39" s="47"/>
      <c r="AM39" s="47"/>
      <c r="AN39" s="47"/>
      <c r="AO39" s="47"/>
      <c r="AP39" s="47"/>
      <c r="AQ39" s="47"/>
      <c r="AR39" s="182"/>
      <c r="AS39" s="70"/>
      <c r="AT39" s="90"/>
      <c r="AU39" s="99"/>
      <c r="AW39" s="28" t="s">
        <v>606</v>
      </c>
      <c r="AX39" s="28" t="e">
        <v>#REF!</v>
      </c>
    </row>
    <row r="40" spans="1:50" x14ac:dyDescent="0.25">
      <c r="A40" s="67"/>
      <c r="B40" s="68"/>
      <c r="C40" s="69"/>
      <c r="D40" s="69"/>
      <c r="E40" s="70"/>
      <c r="F40" s="71"/>
      <c r="G40" s="72"/>
      <c r="H40" s="72"/>
      <c r="I40" s="72"/>
      <c r="J40" s="72"/>
      <c r="K40" s="72"/>
      <c r="L40" s="72"/>
      <c r="M40" s="72"/>
      <c r="N40" s="72"/>
      <c r="O40" s="72"/>
      <c r="P40" s="158"/>
      <c r="Q40" s="72"/>
      <c r="R40" s="158"/>
      <c r="S40" s="72"/>
      <c r="T40" s="72"/>
      <c r="U40" s="47"/>
      <c r="V40" s="47"/>
      <c r="W40" s="47"/>
      <c r="X40" s="47"/>
      <c r="Y40" s="47"/>
      <c r="Z40" s="247"/>
      <c r="AA40" s="248"/>
      <c r="AB40" s="159"/>
      <c r="AC40" s="159"/>
      <c r="AD40" s="72"/>
      <c r="AE40" s="47"/>
      <c r="AF40" s="47"/>
      <c r="AG40" s="47"/>
      <c r="AH40" s="47"/>
      <c r="AI40" s="47"/>
      <c r="AJ40" s="47"/>
      <c r="AK40" s="47"/>
      <c r="AL40" s="47"/>
      <c r="AM40" s="47"/>
      <c r="AN40" s="47"/>
      <c r="AO40" s="47"/>
      <c r="AP40" s="47"/>
      <c r="AQ40" s="47"/>
      <c r="AR40" s="158"/>
      <c r="AS40" s="70"/>
      <c r="AT40" s="90"/>
      <c r="AW40" s="28" t="s">
        <v>606</v>
      </c>
      <c r="AX40" s="28" t="e">
        <v>#REF!</v>
      </c>
    </row>
    <row r="41" spans="1:50" x14ac:dyDescent="0.25">
      <c r="A41" s="67"/>
      <c r="B41" s="68"/>
      <c r="C41" s="69"/>
      <c r="D41" s="69"/>
      <c r="E41" s="70"/>
      <c r="F41" s="71"/>
      <c r="G41" s="72"/>
      <c r="H41" s="72"/>
      <c r="I41" s="72"/>
      <c r="J41" s="72"/>
      <c r="K41" s="233"/>
      <c r="L41" s="105"/>
      <c r="M41" s="105"/>
      <c r="N41" s="72"/>
      <c r="O41" s="72"/>
      <c r="P41" s="77"/>
      <c r="Q41" s="76"/>
      <c r="R41" s="77"/>
      <c r="S41" s="72"/>
      <c r="T41" s="72"/>
      <c r="U41" s="47"/>
      <c r="V41" s="47"/>
      <c r="W41" s="47"/>
      <c r="X41" s="47"/>
      <c r="Y41" s="47"/>
      <c r="Z41" s="234"/>
      <c r="AA41" s="234"/>
      <c r="AB41" s="235"/>
      <c r="AC41" s="235"/>
      <c r="AD41" s="234"/>
      <c r="AF41" s="47"/>
      <c r="AG41" s="47"/>
      <c r="AH41" s="47"/>
      <c r="AI41" s="47"/>
      <c r="AJ41" s="47"/>
      <c r="AK41" s="47"/>
      <c r="AL41" s="47"/>
      <c r="AM41" s="47"/>
      <c r="AN41" s="47"/>
      <c r="AO41" s="47"/>
      <c r="AP41" s="47"/>
      <c r="AQ41" s="47"/>
      <c r="AR41" s="89"/>
      <c r="AS41" s="70"/>
      <c r="AT41" s="236"/>
      <c r="AW41" s="28" t="s">
        <v>606</v>
      </c>
      <c r="AX41" s="28" t="e">
        <v>#REF!</v>
      </c>
    </row>
    <row r="42" spans="1:50" x14ac:dyDescent="0.25">
      <c r="A42" s="67"/>
      <c r="B42" s="68"/>
      <c r="C42" s="69"/>
      <c r="D42" s="69"/>
      <c r="E42" s="70"/>
      <c r="F42" s="71"/>
      <c r="G42" s="72"/>
      <c r="H42" s="72"/>
      <c r="I42" s="72"/>
      <c r="J42" s="72"/>
      <c r="K42" s="233"/>
      <c r="L42" s="105"/>
      <c r="M42" s="105"/>
      <c r="N42" s="72"/>
      <c r="O42" s="72"/>
      <c r="P42" s="77"/>
      <c r="Q42" s="76"/>
      <c r="R42" s="77"/>
      <c r="S42" s="72"/>
      <c r="T42" s="72"/>
      <c r="U42" s="47"/>
      <c r="V42" s="47"/>
      <c r="W42" s="47"/>
      <c r="X42" s="47"/>
      <c r="Y42" s="47"/>
      <c r="Z42" s="234"/>
      <c r="AA42" s="234"/>
      <c r="AB42" s="235"/>
      <c r="AC42" s="235"/>
      <c r="AD42" s="234"/>
      <c r="AE42" s="47"/>
      <c r="AF42" s="47"/>
      <c r="AG42" s="47"/>
      <c r="AH42" s="47"/>
      <c r="AI42" s="47"/>
      <c r="AJ42" s="47"/>
      <c r="AK42" s="47"/>
      <c r="AL42" s="47"/>
      <c r="AM42" s="47"/>
      <c r="AN42" s="47"/>
      <c r="AO42" s="47"/>
      <c r="AP42" s="47"/>
      <c r="AQ42" s="47"/>
      <c r="AR42" s="89"/>
      <c r="AS42" s="70"/>
      <c r="AT42" s="236"/>
      <c r="AW42" s="28" t="s">
        <v>606</v>
      </c>
      <c r="AX42" s="28" t="e">
        <v>#REF!</v>
      </c>
    </row>
    <row r="43" spans="1:50" x14ac:dyDescent="0.25">
      <c r="A43" s="67"/>
      <c r="B43" s="68"/>
      <c r="C43" s="69"/>
      <c r="D43" s="71"/>
      <c r="E43" s="70"/>
      <c r="F43" s="104"/>
      <c r="G43" s="72"/>
      <c r="H43" s="72"/>
      <c r="I43" s="72"/>
      <c r="J43" s="72"/>
      <c r="K43" s="104"/>
      <c r="L43" s="104"/>
      <c r="M43" s="104"/>
      <c r="N43" s="72"/>
      <c r="O43" s="72"/>
      <c r="P43" s="115"/>
      <c r="Q43" s="256"/>
      <c r="R43" s="115"/>
      <c r="S43" s="72"/>
      <c r="T43" s="72"/>
      <c r="U43" s="47"/>
      <c r="V43" s="47"/>
      <c r="W43" s="47"/>
      <c r="X43" s="47"/>
      <c r="Y43" s="47"/>
      <c r="Z43" s="264"/>
      <c r="AA43" s="264"/>
      <c r="AB43" s="235"/>
      <c r="AC43" s="235"/>
      <c r="AD43" s="235"/>
      <c r="AE43" s="47"/>
      <c r="AF43" s="47"/>
      <c r="AG43" s="47"/>
      <c r="AH43" s="47"/>
      <c r="AI43" s="47"/>
      <c r="AJ43" s="47"/>
      <c r="AK43" s="47"/>
      <c r="AL43" s="47"/>
      <c r="AM43" s="47"/>
      <c r="AN43" s="47"/>
      <c r="AO43" s="47"/>
      <c r="AP43" s="47"/>
      <c r="AQ43" s="47"/>
      <c r="AR43" s="266"/>
      <c r="AS43" s="70"/>
      <c r="AT43" s="90"/>
      <c r="AW43" s="28" t="s">
        <v>606</v>
      </c>
      <c r="AX43" s="28" t="e">
        <v>#REF!</v>
      </c>
    </row>
    <row r="44" spans="1:50" x14ac:dyDescent="0.25">
      <c r="A44" s="67"/>
      <c r="B44" s="68"/>
      <c r="C44" s="69"/>
      <c r="D44" s="69"/>
      <c r="E44" s="70"/>
      <c r="F44" s="71"/>
      <c r="G44" s="72"/>
      <c r="H44" s="72"/>
      <c r="I44" s="72"/>
      <c r="J44" s="72"/>
      <c r="K44" s="72"/>
      <c r="L44" s="72"/>
      <c r="M44" s="72"/>
      <c r="N44" s="72"/>
      <c r="O44" s="72"/>
      <c r="P44" s="158"/>
      <c r="Q44" s="259"/>
      <c r="R44" s="158"/>
      <c r="S44" s="72"/>
      <c r="T44" s="72"/>
      <c r="U44" s="47"/>
      <c r="V44" s="47"/>
      <c r="W44" s="47"/>
      <c r="X44" s="47"/>
      <c r="Y44" s="47"/>
      <c r="Z44" s="247"/>
      <c r="AA44" s="248"/>
      <c r="AB44" s="249"/>
      <c r="AC44" s="249"/>
      <c r="AD44" s="250"/>
      <c r="AE44" s="47"/>
      <c r="AF44" s="47"/>
      <c r="AG44" s="47"/>
      <c r="AH44" s="47"/>
      <c r="AI44" s="47"/>
      <c r="AJ44" s="47"/>
      <c r="AK44" s="47"/>
      <c r="AL44" s="47"/>
      <c r="AM44" s="47"/>
      <c r="AN44" s="47"/>
      <c r="AO44" s="47"/>
      <c r="AP44" s="47"/>
      <c r="AQ44" s="47"/>
      <c r="AR44" s="158"/>
      <c r="AS44" s="123"/>
      <c r="AT44" s="90"/>
      <c r="AW44" s="28" t="s">
        <v>606</v>
      </c>
      <c r="AX44" s="28" t="e">
        <v>#REF!</v>
      </c>
    </row>
    <row r="45" spans="1:50" x14ac:dyDescent="0.25">
      <c r="A45" s="67"/>
      <c r="B45" s="68"/>
      <c r="C45" s="69"/>
      <c r="D45" s="69"/>
      <c r="E45" s="70"/>
      <c r="F45" s="71"/>
      <c r="G45" s="72"/>
      <c r="H45" s="72"/>
      <c r="I45" s="72"/>
      <c r="J45" s="72"/>
      <c r="K45" s="70"/>
      <c r="L45" s="72"/>
      <c r="M45" s="70"/>
      <c r="N45" s="72"/>
      <c r="O45" s="70"/>
      <c r="P45" s="72"/>
      <c r="Q45" s="72"/>
      <c r="R45" s="72"/>
      <c r="S45" s="72"/>
      <c r="T45" s="72"/>
      <c r="U45" s="47"/>
      <c r="V45" s="47"/>
      <c r="W45" s="47"/>
      <c r="X45" s="47"/>
      <c r="Y45" s="47"/>
      <c r="Z45" s="47"/>
      <c r="AA45" s="70"/>
      <c r="AB45" s="70"/>
      <c r="AC45" s="70"/>
      <c r="AD45" s="70"/>
      <c r="AE45" s="47"/>
      <c r="AF45" s="47"/>
      <c r="AG45" s="47"/>
      <c r="AH45" s="47"/>
      <c r="AI45" s="47"/>
      <c r="AJ45" s="47"/>
      <c r="AK45" s="47"/>
      <c r="AL45" s="47"/>
      <c r="AM45" s="47"/>
      <c r="AN45" s="47"/>
      <c r="AO45" s="47"/>
      <c r="AP45" s="47"/>
      <c r="AQ45" s="47"/>
      <c r="AR45" s="70"/>
      <c r="AS45" s="70"/>
      <c r="AT45" s="70"/>
      <c r="AW45" s="28" t="s">
        <v>606</v>
      </c>
      <c r="AX45" s="28" t="e">
        <v>#REF!</v>
      </c>
    </row>
    <row r="46" spans="1:50" x14ac:dyDescent="0.25">
      <c r="A46" s="67"/>
      <c r="B46" s="68"/>
      <c r="C46" s="69"/>
      <c r="D46" s="69"/>
      <c r="E46" s="70"/>
      <c r="F46" s="71"/>
      <c r="G46" s="72"/>
      <c r="H46" s="72"/>
      <c r="I46" s="72"/>
      <c r="J46" s="72"/>
      <c r="K46" s="70"/>
      <c r="L46" s="72"/>
      <c r="M46" s="70"/>
      <c r="N46" s="72"/>
      <c r="O46" s="70"/>
      <c r="P46" s="72"/>
      <c r="Q46" s="72"/>
      <c r="R46" s="72"/>
      <c r="S46" s="72"/>
      <c r="T46" s="72"/>
      <c r="U46" s="47"/>
      <c r="V46" s="47"/>
      <c r="W46" s="47"/>
      <c r="X46" s="47"/>
      <c r="Y46" s="47"/>
      <c r="Z46" s="72"/>
      <c r="AA46" s="70"/>
      <c r="AB46" s="70"/>
      <c r="AC46" s="70"/>
      <c r="AD46" s="70"/>
      <c r="AE46" s="47"/>
      <c r="AF46" s="47"/>
      <c r="AG46" s="47"/>
      <c r="AH46" s="47"/>
      <c r="AI46" s="47"/>
      <c r="AJ46" s="47"/>
      <c r="AK46" s="47"/>
      <c r="AL46" s="47"/>
      <c r="AM46" s="47"/>
      <c r="AN46" s="47"/>
      <c r="AO46" s="47"/>
      <c r="AP46" s="47"/>
      <c r="AQ46" s="47"/>
      <c r="AR46" s="70"/>
      <c r="AS46" s="70"/>
      <c r="AT46" s="70"/>
      <c r="AW46" s="28" t="s">
        <v>606</v>
      </c>
      <c r="AX46" s="28" t="e">
        <v>#REF!</v>
      </c>
    </row>
    <row r="47" spans="1:50" x14ac:dyDescent="0.25">
      <c r="A47" s="67"/>
      <c r="B47" s="68"/>
      <c r="C47" s="69"/>
      <c r="D47" s="69"/>
      <c r="E47" s="139"/>
      <c r="F47" s="71"/>
      <c r="G47" s="72"/>
      <c r="H47" s="72"/>
      <c r="I47" s="87"/>
      <c r="J47" s="87"/>
      <c r="K47" s="70"/>
      <c r="L47" s="72"/>
      <c r="M47" s="70"/>
      <c r="N47" s="72"/>
      <c r="O47" s="70"/>
      <c r="P47" s="72"/>
      <c r="Q47" s="72"/>
      <c r="R47" s="72"/>
      <c r="S47" s="72"/>
      <c r="T47" s="72"/>
      <c r="U47" s="82"/>
      <c r="V47" s="82"/>
      <c r="W47" s="82"/>
      <c r="X47" s="82"/>
      <c r="Y47" s="82"/>
      <c r="Z47" s="72"/>
      <c r="AA47" s="139"/>
      <c r="AB47" s="139"/>
      <c r="AC47" s="139"/>
      <c r="AD47" s="139"/>
      <c r="AE47" s="47"/>
      <c r="AF47" s="47"/>
      <c r="AG47" s="47"/>
      <c r="AH47" s="47"/>
      <c r="AI47" s="47"/>
      <c r="AJ47" s="47"/>
      <c r="AK47" s="47"/>
      <c r="AL47" s="47"/>
      <c r="AM47" s="47"/>
      <c r="AN47" s="47"/>
      <c r="AO47" s="47"/>
      <c r="AP47" s="47"/>
      <c r="AQ47" s="47"/>
      <c r="AR47" s="140"/>
      <c r="AS47" s="140"/>
      <c r="AT47" s="70"/>
      <c r="AW47" s="28" t="s">
        <v>606</v>
      </c>
      <c r="AX47" s="28" t="e">
        <v>#REF!</v>
      </c>
    </row>
    <row r="48" spans="1:50" x14ac:dyDescent="0.25">
      <c r="A48" s="67"/>
      <c r="B48" s="68"/>
      <c r="C48" s="69"/>
      <c r="D48" s="69"/>
      <c r="E48" s="70"/>
      <c r="F48" s="71"/>
      <c r="G48" s="72"/>
      <c r="H48" s="72"/>
      <c r="I48" s="72"/>
      <c r="J48" s="72"/>
      <c r="K48" s="70"/>
      <c r="L48" s="72"/>
      <c r="M48" s="70"/>
      <c r="N48" s="72"/>
      <c r="O48" s="72"/>
      <c r="P48" s="152"/>
      <c r="Q48" s="72"/>
      <c r="R48" s="72"/>
      <c r="S48" s="72"/>
      <c r="T48" s="72"/>
      <c r="U48" s="47"/>
      <c r="V48" s="47"/>
      <c r="W48" s="47"/>
      <c r="X48" s="47"/>
      <c r="Y48" s="47"/>
      <c r="Z48" s="72"/>
      <c r="AA48" s="70"/>
      <c r="AB48" s="70"/>
      <c r="AC48" s="70"/>
      <c r="AD48" s="70"/>
      <c r="AE48" s="47"/>
      <c r="AF48" s="47"/>
      <c r="AG48" s="47"/>
      <c r="AH48" s="47"/>
      <c r="AI48" s="47"/>
      <c r="AJ48" s="47"/>
      <c r="AK48" s="47"/>
      <c r="AL48" s="47"/>
      <c r="AM48" s="47"/>
      <c r="AN48" s="47"/>
      <c r="AO48" s="47"/>
      <c r="AP48" s="47"/>
      <c r="AQ48" s="47"/>
      <c r="AR48" s="70"/>
      <c r="AS48" s="70"/>
      <c r="AT48" s="70"/>
      <c r="AW48" s="28" t="s">
        <v>606</v>
      </c>
      <c r="AX48" s="28" t="e">
        <v>#REF!</v>
      </c>
    </row>
    <row r="49" spans="1:50" x14ac:dyDescent="0.25">
      <c r="A49" s="67"/>
      <c r="B49" s="68"/>
      <c r="C49" s="74"/>
      <c r="D49" s="69"/>
      <c r="E49" s="70"/>
      <c r="F49" s="71"/>
      <c r="G49" s="72"/>
      <c r="H49" s="72"/>
      <c r="I49" s="72"/>
      <c r="J49" s="72"/>
      <c r="K49" s="72"/>
      <c r="L49" s="72"/>
      <c r="M49" s="72"/>
      <c r="N49" s="72"/>
      <c r="O49" s="70"/>
      <c r="P49" s="72"/>
      <c r="Q49" s="72"/>
      <c r="R49" s="72"/>
      <c r="S49" s="72"/>
      <c r="T49" s="72"/>
      <c r="U49" s="83"/>
      <c r="V49" s="83"/>
      <c r="W49" s="83"/>
      <c r="X49" s="83"/>
      <c r="Y49" s="83"/>
      <c r="Z49" s="72"/>
      <c r="AA49" s="72"/>
      <c r="AB49" s="72"/>
      <c r="AC49" s="72"/>
      <c r="AD49" s="72"/>
      <c r="AE49" s="83"/>
      <c r="AF49" s="83"/>
      <c r="AG49" s="83"/>
      <c r="AH49" s="83"/>
      <c r="AI49" s="83"/>
      <c r="AJ49" s="47"/>
      <c r="AK49" s="47"/>
      <c r="AL49" s="47"/>
      <c r="AM49" s="47"/>
      <c r="AN49" s="47"/>
      <c r="AO49" s="47"/>
      <c r="AP49" s="47"/>
      <c r="AQ49" s="47"/>
      <c r="AR49" s="70"/>
      <c r="AS49" s="72"/>
      <c r="AT49" s="70"/>
      <c r="AW49" s="28" t="s">
        <v>606</v>
      </c>
      <c r="AX49" s="28" t="e">
        <v>#REF!</v>
      </c>
    </row>
    <row r="50" spans="1:50" x14ac:dyDescent="0.25">
      <c r="A50" s="67"/>
      <c r="B50" s="68"/>
      <c r="C50" s="69"/>
      <c r="D50" s="69"/>
      <c r="E50" s="70"/>
      <c r="F50" s="71"/>
      <c r="G50" s="72"/>
      <c r="H50" s="72"/>
      <c r="I50" s="72"/>
      <c r="J50" s="72"/>
      <c r="K50" s="70"/>
      <c r="L50" s="72"/>
      <c r="M50" s="70"/>
      <c r="N50" s="72"/>
      <c r="O50" s="70"/>
      <c r="P50" s="72"/>
      <c r="Q50" s="72"/>
      <c r="R50" s="72"/>
      <c r="S50" s="72"/>
      <c r="T50" s="72"/>
      <c r="U50" s="47"/>
      <c r="V50" s="47"/>
      <c r="W50" s="47"/>
      <c r="X50" s="47"/>
      <c r="Y50" s="47"/>
      <c r="Z50" s="70"/>
      <c r="AA50" s="70"/>
      <c r="AB50" s="70"/>
      <c r="AC50" s="70"/>
      <c r="AD50" s="70"/>
      <c r="AE50" s="47"/>
      <c r="AF50" s="47"/>
      <c r="AG50" s="47"/>
      <c r="AH50" s="47"/>
      <c r="AI50" s="47"/>
      <c r="AJ50" s="47"/>
      <c r="AK50" s="47"/>
      <c r="AL50" s="47"/>
      <c r="AM50" s="47"/>
      <c r="AN50" s="47"/>
      <c r="AO50" s="47"/>
      <c r="AP50" s="47"/>
      <c r="AQ50" s="47"/>
      <c r="AR50" s="70"/>
      <c r="AS50" s="70"/>
      <c r="AT50" s="70"/>
      <c r="AW50" s="28" t="s">
        <v>606</v>
      </c>
      <c r="AX50" s="28" t="e">
        <v>#REF!</v>
      </c>
    </row>
    <row r="51" spans="1:50" x14ac:dyDescent="0.25">
      <c r="A51" s="67"/>
      <c r="B51" s="68"/>
      <c r="C51" s="69"/>
      <c r="D51" s="69"/>
      <c r="E51" s="70"/>
      <c r="F51" s="71"/>
      <c r="G51" s="72"/>
      <c r="H51" s="72"/>
      <c r="I51" s="72"/>
      <c r="J51" s="72"/>
      <c r="K51" s="70"/>
      <c r="L51" s="72"/>
      <c r="M51" s="70"/>
      <c r="N51" s="72"/>
      <c r="O51" s="70"/>
      <c r="P51" s="72"/>
      <c r="Q51" s="72"/>
      <c r="R51" s="72"/>
      <c r="S51" s="72"/>
      <c r="T51" s="72"/>
      <c r="U51" s="47"/>
      <c r="V51" s="47"/>
      <c r="W51" s="47"/>
      <c r="X51" s="47"/>
      <c r="Y51" s="47"/>
      <c r="Z51" s="70"/>
      <c r="AA51" s="70"/>
      <c r="AB51" s="70"/>
      <c r="AC51" s="70"/>
      <c r="AD51" s="70"/>
      <c r="AE51" s="47"/>
      <c r="AF51" s="47"/>
      <c r="AG51" s="47"/>
      <c r="AH51" s="47"/>
      <c r="AI51" s="47"/>
      <c r="AJ51" s="47"/>
      <c r="AK51" s="47"/>
      <c r="AL51" s="47"/>
      <c r="AM51" s="47"/>
      <c r="AN51" s="47"/>
      <c r="AO51" s="47"/>
      <c r="AP51" s="47"/>
      <c r="AQ51" s="47"/>
      <c r="AR51" s="70"/>
      <c r="AS51" s="70"/>
      <c r="AT51" s="70"/>
      <c r="AW51" s="28" t="s">
        <v>606</v>
      </c>
      <c r="AX51" s="28" t="e">
        <v>#REF!</v>
      </c>
    </row>
    <row r="52" spans="1:50" x14ac:dyDescent="0.25">
      <c r="A52" s="67"/>
      <c r="B52" s="68"/>
      <c r="C52" s="69"/>
      <c r="D52" s="69"/>
      <c r="E52" s="70"/>
      <c r="F52" s="71"/>
      <c r="G52" s="72"/>
      <c r="H52" s="72"/>
      <c r="I52" s="72"/>
      <c r="J52" s="72"/>
      <c r="K52" s="72"/>
      <c r="L52" s="72"/>
      <c r="M52" s="70"/>
      <c r="N52" s="72"/>
      <c r="O52" s="70"/>
      <c r="P52" s="72"/>
      <c r="Q52" s="72"/>
      <c r="R52" s="72"/>
      <c r="S52" s="72"/>
      <c r="T52" s="72"/>
      <c r="U52" s="47"/>
      <c r="V52" s="47"/>
      <c r="W52" s="47"/>
      <c r="X52" s="47"/>
      <c r="Y52" s="47"/>
      <c r="Z52" s="70"/>
      <c r="AA52" s="70"/>
      <c r="AB52" s="70"/>
      <c r="AC52" s="70"/>
      <c r="AD52" s="70"/>
      <c r="AE52" s="47"/>
      <c r="AF52" s="47"/>
      <c r="AG52" s="47"/>
      <c r="AH52" s="47"/>
      <c r="AI52" s="47"/>
      <c r="AJ52" s="47"/>
      <c r="AK52" s="47"/>
      <c r="AL52" s="47"/>
      <c r="AM52" s="47"/>
      <c r="AN52" s="47"/>
      <c r="AO52" s="47"/>
      <c r="AP52" s="47"/>
      <c r="AQ52" s="47"/>
      <c r="AR52" s="70"/>
      <c r="AS52" s="70"/>
      <c r="AT52" s="70"/>
      <c r="AW52" s="28" t="s">
        <v>606</v>
      </c>
      <c r="AX52" s="28" t="e">
        <v>#REF!</v>
      </c>
    </row>
    <row r="53" spans="1:50" x14ac:dyDescent="0.25">
      <c r="A53" s="67"/>
      <c r="B53" s="68"/>
      <c r="C53" s="69"/>
      <c r="D53" s="69"/>
      <c r="E53" s="70"/>
      <c r="F53" s="71"/>
      <c r="G53" s="72"/>
      <c r="H53" s="72"/>
      <c r="I53" s="72"/>
      <c r="J53" s="72"/>
      <c r="K53" s="70"/>
      <c r="L53" s="72"/>
      <c r="M53" s="70"/>
      <c r="N53" s="72"/>
      <c r="O53" s="70"/>
      <c r="P53" s="72"/>
      <c r="Q53" s="72"/>
      <c r="R53" s="72"/>
      <c r="S53" s="72"/>
      <c r="T53" s="72"/>
      <c r="U53" s="47"/>
      <c r="V53" s="47"/>
      <c r="W53" s="47"/>
      <c r="X53" s="47"/>
      <c r="Y53" s="47"/>
      <c r="Z53" s="70"/>
      <c r="AA53" s="70"/>
      <c r="AB53" s="70"/>
      <c r="AC53" s="70"/>
      <c r="AD53" s="70"/>
      <c r="AE53" s="47"/>
      <c r="AF53" s="47"/>
      <c r="AG53" s="47"/>
      <c r="AH53" s="47"/>
      <c r="AI53" s="47"/>
      <c r="AJ53" s="47"/>
      <c r="AK53" s="47"/>
      <c r="AL53" s="47"/>
      <c r="AM53" s="47"/>
      <c r="AN53" s="47"/>
      <c r="AO53" s="47"/>
      <c r="AP53" s="47"/>
      <c r="AQ53" s="47"/>
      <c r="AR53" s="70"/>
      <c r="AS53" s="70"/>
      <c r="AT53" s="70"/>
      <c r="AW53" s="28" t="s">
        <v>606</v>
      </c>
      <c r="AX53" s="28" t="e">
        <v>#REF!</v>
      </c>
    </row>
    <row r="54" spans="1:50" x14ac:dyDescent="0.25">
      <c r="A54" s="67"/>
      <c r="B54" s="68"/>
      <c r="C54" s="69"/>
      <c r="D54" s="69"/>
      <c r="E54" s="70"/>
      <c r="F54" s="87"/>
      <c r="G54" s="87"/>
      <c r="H54" s="87"/>
      <c r="I54" s="87"/>
      <c r="J54" s="87"/>
      <c r="K54" s="139"/>
      <c r="L54" s="87"/>
      <c r="M54" s="139"/>
      <c r="N54" s="87"/>
      <c r="O54" s="139"/>
      <c r="P54" s="87"/>
      <c r="Q54" s="87"/>
      <c r="R54" s="87"/>
      <c r="S54" s="87"/>
      <c r="T54" s="87"/>
      <c r="U54" s="140"/>
      <c r="V54" s="140"/>
      <c r="W54" s="140"/>
      <c r="X54" s="140"/>
      <c r="Y54" s="140"/>
      <c r="Z54" s="139"/>
      <c r="AA54" s="139"/>
      <c r="AB54" s="139"/>
      <c r="AC54" s="139"/>
      <c r="AD54" s="139"/>
      <c r="AE54" s="140"/>
      <c r="AF54" s="140"/>
      <c r="AG54" s="140"/>
      <c r="AH54" s="140"/>
      <c r="AI54" s="140"/>
      <c r="AJ54" s="140"/>
      <c r="AK54" s="140"/>
      <c r="AL54" s="140"/>
      <c r="AM54" s="140"/>
      <c r="AN54" s="140"/>
      <c r="AO54" s="140"/>
      <c r="AP54" s="140"/>
      <c r="AQ54" s="140"/>
      <c r="AR54" s="139"/>
      <c r="AS54" s="267"/>
      <c r="AT54" s="139"/>
      <c r="AW54" s="28" t="s">
        <v>606</v>
      </c>
      <c r="AX54" s="28" t="e">
        <v>#REF!</v>
      </c>
    </row>
    <row r="55" spans="1:50" x14ac:dyDescent="0.25">
      <c r="A55" s="67"/>
      <c r="B55" s="68"/>
      <c r="C55" s="69"/>
      <c r="D55" s="69"/>
      <c r="E55" s="70"/>
      <c r="F55" s="71"/>
      <c r="G55" s="72"/>
      <c r="H55" s="72"/>
      <c r="I55" s="72"/>
      <c r="J55" s="72"/>
      <c r="K55" s="70"/>
      <c r="L55" s="72"/>
      <c r="M55" s="70"/>
      <c r="N55" s="72"/>
      <c r="O55" s="70"/>
      <c r="P55" s="72"/>
      <c r="Q55" s="72"/>
      <c r="R55" s="72"/>
      <c r="S55" s="72"/>
      <c r="T55" s="72"/>
      <c r="U55" s="47"/>
      <c r="V55" s="47"/>
      <c r="W55" s="47"/>
      <c r="X55" s="47"/>
      <c r="Y55" s="47"/>
      <c r="Z55" s="70"/>
      <c r="AA55" s="268"/>
      <c r="AB55" s="72"/>
      <c r="AC55" s="72"/>
      <c r="AD55" s="72"/>
      <c r="AE55" s="47"/>
      <c r="AF55" s="47"/>
      <c r="AG55" s="47"/>
      <c r="AH55" s="47"/>
      <c r="AI55" s="47"/>
      <c r="AJ55" s="47"/>
      <c r="AK55" s="47"/>
      <c r="AL55" s="47"/>
      <c r="AM55" s="47"/>
      <c r="AN55" s="47"/>
      <c r="AO55" s="47"/>
      <c r="AP55" s="47"/>
      <c r="AQ55" s="47"/>
      <c r="AR55" s="89"/>
      <c r="AS55" s="70"/>
      <c r="AT55" s="70"/>
      <c r="AW55" s="28" t="s">
        <v>606</v>
      </c>
      <c r="AX55" s="28" t="e">
        <v>#REF!</v>
      </c>
    </row>
    <row r="56" spans="1:50" x14ac:dyDescent="0.25">
      <c r="A56" s="67"/>
      <c r="B56" s="68"/>
      <c r="C56" s="69"/>
      <c r="D56" s="69"/>
      <c r="E56" s="70"/>
      <c r="F56" s="71"/>
      <c r="G56" s="72"/>
      <c r="H56" s="72"/>
      <c r="I56" s="72"/>
      <c r="J56" s="72"/>
      <c r="K56" s="70"/>
      <c r="L56" s="72"/>
      <c r="M56" s="70"/>
      <c r="N56" s="72"/>
      <c r="O56" s="70"/>
      <c r="P56" s="72"/>
      <c r="Q56" s="72"/>
      <c r="R56" s="72"/>
      <c r="S56" s="72"/>
      <c r="T56" s="72"/>
      <c r="U56" s="47"/>
      <c r="V56" s="47"/>
      <c r="W56" s="47"/>
      <c r="X56" s="47"/>
      <c r="Y56" s="47"/>
      <c r="Z56" s="70"/>
      <c r="AA56" s="70"/>
      <c r="AB56" s="70"/>
      <c r="AC56" s="70"/>
      <c r="AD56" s="70"/>
      <c r="AE56" s="47"/>
      <c r="AF56" s="47"/>
      <c r="AG56" s="47"/>
      <c r="AH56" s="47"/>
      <c r="AI56" s="47"/>
      <c r="AJ56" s="47"/>
      <c r="AK56" s="47"/>
      <c r="AL56" s="47"/>
      <c r="AM56" s="47"/>
      <c r="AN56" s="47"/>
      <c r="AO56" s="47"/>
      <c r="AP56" s="47"/>
      <c r="AQ56" s="47"/>
      <c r="AR56" s="70"/>
      <c r="AS56" s="70"/>
      <c r="AT56" s="70"/>
      <c r="AW56" s="28" t="s">
        <v>606</v>
      </c>
      <c r="AX56" s="28" t="e">
        <v>#REF!</v>
      </c>
    </row>
    <row r="57" spans="1:50" x14ac:dyDescent="0.25">
      <c r="A57" s="67"/>
      <c r="B57" s="68"/>
      <c r="C57" s="269"/>
      <c r="D57" s="69"/>
      <c r="E57" s="70"/>
      <c r="F57" s="71"/>
      <c r="G57" s="72"/>
      <c r="H57" s="72"/>
      <c r="I57" s="72"/>
      <c r="J57" s="72"/>
      <c r="K57" s="70"/>
      <c r="L57" s="72"/>
      <c r="M57" s="70"/>
      <c r="N57" s="72"/>
      <c r="O57" s="70"/>
      <c r="P57" s="72"/>
      <c r="Q57" s="72"/>
      <c r="R57" s="72"/>
      <c r="S57" s="72"/>
      <c r="T57" s="72"/>
      <c r="U57" s="47"/>
      <c r="V57" s="47"/>
      <c r="W57" s="47"/>
      <c r="X57" s="47"/>
      <c r="Y57" s="47"/>
      <c r="Z57" s="70"/>
      <c r="AA57" s="70"/>
      <c r="AB57" s="70"/>
      <c r="AC57" s="70"/>
      <c r="AD57" s="70"/>
      <c r="AE57" s="47"/>
      <c r="AF57" s="47"/>
      <c r="AG57" s="47"/>
      <c r="AH57" s="47"/>
      <c r="AI57" s="47"/>
      <c r="AJ57" s="47"/>
      <c r="AK57" s="47"/>
      <c r="AL57" s="47"/>
      <c r="AM57" s="47"/>
      <c r="AN57" s="47"/>
      <c r="AO57" s="47"/>
      <c r="AP57" s="47"/>
      <c r="AQ57" s="47"/>
      <c r="AR57" s="70"/>
      <c r="AS57" s="70"/>
      <c r="AT57" s="70"/>
      <c r="AW57" s="28" t="s">
        <v>606</v>
      </c>
      <c r="AX57" s="28" t="e">
        <v>#REF!</v>
      </c>
    </row>
    <row r="58" spans="1:50" x14ac:dyDescent="0.25">
      <c r="A58" s="67"/>
      <c r="B58" s="68"/>
      <c r="C58" s="269"/>
      <c r="D58" s="69"/>
      <c r="E58" s="70"/>
      <c r="F58" s="71"/>
      <c r="G58" s="72"/>
      <c r="H58" s="72"/>
      <c r="I58" s="72"/>
      <c r="J58" s="72"/>
      <c r="K58" s="72"/>
      <c r="L58" s="72"/>
      <c r="M58" s="70"/>
      <c r="N58" s="72"/>
      <c r="O58" s="70"/>
      <c r="P58" s="72"/>
      <c r="Q58" s="72"/>
      <c r="R58" s="72"/>
      <c r="S58" s="72"/>
      <c r="T58" s="72"/>
      <c r="U58" s="47"/>
      <c r="V58" s="47"/>
      <c r="W58" s="47"/>
      <c r="X58" s="47"/>
      <c r="Y58" s="47"/>
      <c r="Z58" s="247"/>
      <c r="AA58" s="70"/>
      <c r="AB58" s="70"/>
      <c r="AC58" s="70"/>
      <c r="AD58" s="70"/>
      <c r="AE58" s="47"/>
      <c r="AF58" s="47"/>
      <c r="AG58" s="47"/>
      <c r="AH58" s="47"/>
      <c r="AI58" s="47"/>
      <c r="AJ58" s="47"/>
      <c r="AK58" s="47"/>
      <c r="AL58" s="47"/>
      <c r="AM58" s="47"/>
      <c r="AN58" s="47"/>
      <c r="AO58" s="47"/>
      <c r="AP58" s="47"/>
      <c r="AQ58" s="47"/>
      <c r="AR58" s="70"/>
      <c r="AS58" s="70"/>
      <c r="AT58" s="70"/>
      <c r="AW58" s="28" t="s">
        <v>606</v>
      </c>
      <c r="AX58" s="28" t="e">
        <v>#REF!</v>
      </c>
    </row>
    <row r="59" spans="1:50" x14ac:dyDescent="0.25">
      <c r="A59" s="67"/>
      <c r="B59" s="68"/>
      <c r="C59" s="269"/>
      <c r="D59" s="69"/>
      <c r="E59" s="70"/>
      <c r="F59" s="71"/>
      <c r="G59" s="72"/>
      <c r="H59" s="72"/>
      <c r="I59" s="72"/>
      <c r="J59" s="72"/>
      <c r="K59" s="70"/>
      <c r="L59" s="72"/>
      <c r="M59" s="70"/>
      <c r="N59" s="72"/>
      <c r="O59" s="70"/>
      <c r="P59" s="72"/>
      <c r="Q59" s="72"/>
      <c r="R59" s="72"/>
      <c r="S59" s="72"/>
      <c r="T59" s="72"/>
      <c r="U59" s="47"/>
      <c r="V59" s="47"/>
      <c r="W59" s="47"/>
      <c r="X59" s="47"/>
      <c r="Y59" s="47"/>
      <c r="Z59" s="70"/>
      <c r="AA59" s="70"/>
      <c r="AB59" s="70"/>
      <c r="AC59" s="70"/>
      <c r="AD59" s="70"/>
      <c r="AE59" s="47"/>
      <c r="AF59" s="47"/>
      <c r="AG59" s="47"/>
      <c r="AH59" s="47"/>
      <c r="AI59" s="47"/>
      <c r="AJ59" s="47"/>
      <c r="AK59" s="47"/>
      <c r="AL59" s="47"/>
      <c r="AM59" s="47"/>
      <c r="AN59" s="47"/>
      <c r="AO59" s="47"/>
      <c r="AP59" s="47"/>
      <c r="AQ59" s="47"/>
      <c r="AR59" s="70"/>
      <c r="AS59" s="70"/>
      <c r="AT59" s="70"/>
      <c r="AW59" s="28" t="s">
        <v>606</v>
      </c>
      <c r="AX59" s="28" t="e">
        <v>#REF!</v>
      </c>
    </row>
    <row r="60" spans="1:50" x14ac:dyDescent="0.25">
      <c r="A60" s="67"/>
      <c r="B60" s="68"/>
      <c r="C60" s="269"/>
      <c r="D60" s="69"/>
      <c r="E60" s="70"/>
      <c r="F60" s="71"/>
      <c r="G60" s="72"/>
      <c r="H60" s="72"/>
      <c r="I60" s="72"/>
      <c r="J60" s="72"/>
      <c r="K60" s="70"/>
      <c r="L60" s="72"/>
      <c r="M60" s="70"/>
      <c r="N60" s="72"/>
      <c r="O60" s="70"/>
      <c r="P60" s="72"/>
      <c r="Q60" s="72"/>
      <c r="R60" s="72"/>
      <c r="S60" s="72"/>
      <c r="T60" s="72"/>
      <c r="U60" s="47"/>
      <c r="V60" s="47"/>
      <c r="W60" s="47"/>
      <c r="X60" s="47"/>
      <c r="Y60" s="47"/>
      <c r="Z60" s="70"/>
      <c r="AA60" s="70"/>
      <c r="AB60" s="70"/>
      <c r="AC60" s="70"/>
      <c r="AD60" s="70"/>
      <c r="AE60" s="47"/>
      <c r="AF60" s="47"/>
      <c r="AG60" s="47"/>
      <c r="AH60" s="47"/>
      <c r="AI60" s="47"/>
      <c r="AJ60" s="47"/>
      <c r="AK60" s="47"/>
      <c r="AL60" s="47"/>
      <c r="AM60" s="47"/>
      <c r="AN60" s="47"/>
      <c r="AO60" s="47"/>
      <c r="AP60" s="47"/>
      <c r="AQ60" s="47"/>
      <c r="AR60" s="70"/>
      <c r="AS60" s="70"/>
      <c r="AT60" s="70"/>
      <c r="AW60" s="28" t="s">
        <v>606</v>
      </c>
      <c r="AX60" s="28" t="e">
        <v>#REF!</v>
      </c>
    </row>
    <row r="61" spans="1:50" x14ac:dyDescent="0.25">
      <c r="A61" s="67"/>
      <c r="B61" s="68"/>
      <c r="C61" s="269"/>
      <c r="D61" s="69"/>
      <c r="E61" s="70"/>
      <c r="F61" s="71"/>
      <c r="G61" s="72"/>
      <c r="H61" s="72"/>
      <c r="I61" s="72"/>
      <c r="J61" s="72"/>
      <c r="K61" s="70"/>
      <c r="L61" s="72"/>
      <c r="M61" s="70"/>
      <c r="N61" s="72"/>
      <c r="O61" s="70"/>
      <c r="P61" s="72"/>
      <c r="Q61" s="72"/>
      <c r="R61" s="72"/>
      <c r="S61" s="72"/>
      <c r="T61" s="72"/>
      <c r="U61" s="47"/>
      <c r="V61" s="47"/>
      <c r="W61" s="47"/>
      <c r="X61" s="47"/>
      <c r="Y61" s="47"/>
      <c r="Z61" s="70"/>
      <c r="AA61" s="70"/>
      <c r="AB61" s="70"/>
      <c r="AC61" s="70"/>
      <c r="AD61" s="70"/>
      <c r="AE61" s="47"/>
      <c r="AF61" s="47"/>
      <c r="AG61" s="47"/>
      <c r="AH61" s="47"/>
      <c r="AI61" s="47"/>
      <c r="AJ61" s="47"/>
      <c r="AK61" s="47"/>
      <c r="AL61" s="47"/>
      <c r="AM61" s="47"/>
      <c r="AN61" s="47"/>
      <c r="AO61" s="47"/>
      <c r="AP61" s="47"/>
      <c r="AQ61" s="47"/>
      <c r="AR61" s="70"/>
      <c r="AS61" s="70"/>
      <c r="AT61" s="70"/>
      <c r="AW61" s="28" t="s">
        <v>606</v>
      </c>
      <c r="AX61" s="28" t="e">
        <v>#REF!</v>
      </c>
    </row>
    <row r="62" spans="1:50" x14ac:dyDescent="0.25">
      <c r="A62" s="67"/>
      <c r="B62" s="68"/>
      <c r="C62" s="269"/>
      <c r="D62" s="69"/>
      <c r="E62" s="139"/>
      <c r="F62" s="87"/>
      <c r="G62" s="87"/>
      <c r="H62" s="87"/>
      <c r="I62" s="87"/>
      <c r="J62" s="87"/>
      <c r="K62" s="139"/>
      <c r="L62" s="87"/>
      <c r="M62" s="139"/>
      <c r="N62" s="87"/>
      <c r="O62" s="139"/>
      <c r="P62" s="87"/>
      <c r="Q62" s="87"/>
      <c r="R62" s="88"/>
      <c r="S62" s="87"/>
      <c r="T62" s="72"/>
      <c r="U62" s="82"/>
      <c r="V62" s="82"/>
      <c r="W62" s="82"/>
      <c r="X62" s="82"/>
      <c r="Y62" s="47"/>
      <c r="Z62" s="129"/>
      <c r="AA62" s="139"/>
      <c r="AB62" s="139"/>
      <c r="AC62" s="139"/>
      <c r="AD62" s="139"/>
      <c r="AE62" s="47"/>
      <c r="AF62" s="47"/>
      <c r="AG62" s="47"/>
      <c r="AH62" s="47"/>
      <c r="AI62" s="47"/>
      <c r="AJ62" s="47"/>
      <c r="AK62" s="47"/>
      <c r="AL62" s="47"/>
      <c r="AM62" s="47"/>
      <c r="AN62" s="47"/>
      <c r="AO62" s="47"/>
      <c r="AP62" s="47"/>
      <c r="AQ62" s="47"/>
      <c r="AR62" s="70"/>
      <c r="AS62" s="167"/>
      <c r="AT62" s="70"/>
      <c r="AW62" s="28" t="s">
        <v>606</v>
      </c>
      <c r="AX62" s="28" t="e">
        <v>#REF!</v>
      </c>
    </row>
    <row r="63" spans="1:50" x14ac:dyDescent="0.25">
      <c r="A63" s="67"/>
      <c r="B63" s="68"/>
      <c r="C63" s="87"/>
      <c r="D63" s="69"/>
      <c r="E63" s="70"/>
      <c r="F63" s="71"/>
      <c r="G63" s="72"/>
      <c r="H63" s="72"/>
      <c r="I63" s="72"/>
      <c r="J63" s="72"/>
      <c r="K63" s="70"/>
      <c r="L63" s="72"/>
      <c r="M63" s="70"/>
      <c r="N63" s="72"/>
      <c r="O63" s="70"/>
      <c r="P63" s="72"/>
      <c r="Q63" s="72"/>
      <c r="R63" s="77"/>
      <c r="S63" s="72"/>
      <c r="T63" s="72"/>
      <c r="U63" s="110"/>
      <c r="V63" s="110"/>
      <c r="W63" s="117"/>
      <c r="X63" s="47"/>
      <c r="Y63" s="47"/>
      <c r="Z63" s="70"/>
      <c r="AA63" s="70"/>
      <c r="AB63" s="70"/>
      <c r="AC63" s="70"/>
      <c r="AD63" s="70"/>
      <c r="AE63" s="47"/>
      <c r="AF63" s="47"/>
      <c r="AG63" s="47"/>
      <c r="AH63" s="47"/>
      <c r="AI63" s="47"/>
      <c r="AJ63" s="47"/>
      <c r="AK63" s="47"/>
      <c r="AL63" s="47"/>
      <c r="AM63" s="47"/>
      <c r="AN63" s="47"/>
      <c r="AO63" s="47"/>
      <c r="AP63" s="47"/>
      <c r="AQ63" s="47"/>
      <c r="AR63" s="70"/>
      <c r="AS63" s="122"/>
      <c r="AT63" s="98"/>
      <c r="AW63" s="28" t="s">
        <v>606</v>
      </c>
      <c r="AX63" s="28" t="e">
        <v>#REF!</v>
      </c>
    </row>
    <row r="64" spans="1:50" x14ac:dyDescent="0.25">
      <c r="A64" s="67"/>
      <c r="B64" s="68"/>
      <c r="C64" s="87"/>
      <c r="D64" s="69"/>
      <c r="E64" s="70"/>
      <c r="F64" s="71"/>
      <c r="G64" s="72"/>
      <c r="H64" s="72"/>
      <c r="I64" s="72"/>
      <c r="J64" s="72"/>
      <c r="K64" s="70"/>
      <c r="L64" s="72"/>
      <c r="M64" s="70"/>
      <c r="N64" s="72"/>
      <c r="O64" s="70"/>
      <c r="P64" s="72"/>
      <c r="Q64" s="72"/>
      <c r="R64" s="77"/>
      <c r="S64" s="72"/>
      <c r="T64" s="72"/>
      <c r="U64" s="110"/>
      <c r="V64" s="110"/>
      <c r="W64" s="117"/>
      <c r="X64" s="47"/>
      <c r="Y64" s="47"/>
      <c r="Z64" s="70"/>
      <c r="AA64" s="70"/>
      <c r="AB64" s="70"/>
      <c r="AC64" s="70"/>
      <c r="AD64" s="70"/>
      <c r="AE64" s="47"/>
      <c r="AF64" s="47"/>
      <c r="AG64" s="47"/>
      <c r="AH64" s="47"/>
      <c r="AI64" s="47"/>
      <c r="AJ64" s="47"/>
      <c r="AK64" s="47"/>
      <c r="AL64" s="47"/>
      <c r="AM64" s="47"/>
      <c r="AN64" s="47"/>
      <c r="AO64" s="47"/>
      <c r="AP64" s="47"/>
      <c r="AQ64" s="47"/>
      <c r="AR64" s="70"/>
      <c r="AS64" s="122"/>
      <c r="AT64" s="98"/>
      <c r="AW64" s="28" t="s">
        <v>606</v>
      </c>
      <c r="AX64" s="28" t="e">
        <v>#REF!</v>
      </c>
    </row>
    <row r="65" spans="1:50" x14ac:dyDescent="0.25">
      <c r="A65" s="67"/>
      <c r="B65" s="68"/>
      <c r="C65" s="69"/>
      <c r="D65" s="69"/>
      <c r="E65" s="70"/>
      <c r="F65" s="71"/>
      <c r="G65" s="72"/>
      <c r="H65" s="72"/>
      <c r="I65" s="72"/>
      <c r="J65" s="72"/>
      <c r="K65" s="90"/>
      <c r="L65" s="105"/>
      <c r="M65" s="90"/>
      <c r="N65" s="72"/>
      <c r="O65" s="72"/>
      <c r="P65" s="77"/>
      <c r="Q65" s="76"/>
      <c r="R65" s="77"/>
      <c r="S65" s="72"/>
      <c r="T65" s="72"/>
      <c r="U65" s="78"/>
      <c r="V65" s="78"/>
      <c r="W65" s="78"/>
      <c r="X65" s="79"/>
      <c r="Y65" s="78"/>
      <c r="Z65" s="47"/>
      <c r="AA65" s="47"/>
      <c r="AB65" s="47"/>
      <c r="AC65" s="47"/>
      <c r="AD65" s="47"/>
      <c r="AE65" s="78"/>
      <c r="AF65" s="78"/>
      <c r="AG65" s="78"/>
      <c r="AH65" s="79"/>
      <c r="AI65" s="79"/>
      <c r="AJ65" s="79"/>
      <c r="AK65" s="79"/>
      <c r="AL65" s="79"/>
      <c r="AM65" s="47"/>
      <c r="AN65" s="47"/>
      <c r="AO65" s="47"/>
      <c r="AP65" s="47"/>
      <c r="AQ65" s="47"/>
      <c r="AR65" s="72"/>
      <c r="AS65" s="70"/>
      <c r="AT65" s="72"/>
      <c r="AW65" s="28" t="s">
        <v>606</v>
      </c>
      <c r="AX65" s="28" t="e">
        <v>#REF!</v>
      </c>
    </row>
    <row r="66" spans="1:50" x14ac:dyDescent="0.25">
      <c r="A66" s="67"/>
      <c r="B66" s="68"/>
      <c r="C66" s="69"/>
      <c r="D66" s="69"/>
      <c r="E66" s="70"/>
      <c r="F66" s="71"/>
      <c r="G66" s="72"/>
      <c r="H66" s="72"/>
      <c r="I66" s="72"/>
      <c r="J66" s="72"/>
      <c r="K66" s="73"/>
      <c r="L66" s="74"/>
      <c r="M66" s="73"/>
      <c r="N66" s="72"/>
      <c r="O66" s="74"/>
      <c r="P66" s="75"/>
      <c r="Q66" s="76"/>
      <c r="R66" s="77"/>
      <c r="S66" s="72"/>
      <c r="T66" s="72"/>
      <c r="U66" s="78"/>
      <c r="V66" s="78"/>
      <c r="W66" s="78"/>
      <c r="X66" s="79"/>
      <c r="Y66" s="78"/>
      <c r="Z66" s="81"/>
      <c r="AA66" s="81"/>
      <c r="AB66" s="81"/>
      <c r="AC66" s="81"/>
      <c r="AD66" s="81"/>
      <c r="AE66" s="78"/>
      <c r="AF66" s="78"/>
      <c r="AG66" s="78"/>
      <c r="AH66" s="79"/>
      <c r="AI66" s="79"/>
      <c r="AJ66" s="79"/>
      <c r="AK66" s="79"/>
      <c r="AL66" s="79"/>
      <c r="AM66" s="82"/>
      <c r="AN66" s="82"/>
      <c r="AO66" s="82"/>
      <c r="AP66" s="82"/>
      <c r="AQ66" s="82"/>
      <c r="AR66" s="72"/>
      <c r="AS66" s="73"/>
      <c r="AT66" s="74"/>
      <c r="AW66" s="28" t="s">
        <v>606</v>
      </c>
      <c r="AX66" s="28" t="e">
        <v>#REF!</v>
      </c>
    </row>
    <row r="67" spans="1:50" x14ac:dyDescent="0.25">
      <c r="A67" s="67"/>
      <c r="B67" s="68"/>
      <c r="C67" s="69"/>
      <c r="D67" s="69"/>
      <c r="E67" s="70"/>
      <c r="F67" s="71"/>
      <c r="G67" s="72"/>
      <c r="H67" s="72"/>
      <c r="I67" s="72"/>
      <c r="J67" s="72"/>
      <c r="K67" s="73"/>
      <c r="L67" s="74"/>
      <c r="M67" s="73"/>
      <c r="N67" s="72"/>
      <c r="O67" s="74"/>
      <c r="P67" s="75"/>
      <c r="Q67" s="76"/>
      <c r="R67" s="77"/>
      <c r="S67" s="72"/>
      <c r="T67" s="72"/>
      <c r="U67" s="78"/>
      <c r="V67" s="78"/>
      <c r="W67" s="78"/>
      <c r="X67" s="79"/>
      <c r="Y67" s="78"/>
      <c r="Z67" s="47"/>
      <c r="AA67" s="84"/>
      <c r="AB67" s="47"/>
      <c r="AC67" s="47"/>
      <c r="AD67" s="84"/>
      <c r="AE67" s="78"/>
      <c r="AF67" s="78"/>
      <c r="AG67" s="78"/>
      <c r="AH67" s="79"/>
      <c r="AI67" s="79"/>
      <c r="AJ67" s="79"/>
      <c r="AK67" s="79"/>
      <c r="AL67" s="79"/>
      <c r="AM67" s="82"/>
      <c r="AN67" s="82"/>
      <c r="AO67" s="82"/>
      <c r="AP67" s="82"/>
      <c r="AQ67" s="82"/>
      <c r="AR67" s="72"/>
      <c r="AS67" s="73"/>
      <c r="AT67" s="74"/>
      <c r="AW67" s="28" t="s">
        <v>606</v>
      </c>
      <c r="AX67" s="28" t="e">
        <v>#REF!</v>
      </c>
    </row>
    <row r="68" spans="1:50" x14ac:dyDescent="0.25">
      <c r="A68" s="67"/>
      <c r="B68" s="68"/>
      <c r="C68" s="69"/>
      <c r="D68" s="69"/>
      <c r="E68" s="70"/>
      <c r="F68" s="71"/>
      <c r="G68" s="72"/>
      <c r="H68" s="72"/>
      <c r="I68" s="72"/>
      <c r="J68" s="72"/>
      <c r="K68" s="73"/>
      <c r="L68" s="74"/>
      <c r="M68" s="73"/>
      <c r="N68" s="72"/>
      <c r="O68" s="74"/>
      <c r="P68" s="75"/>
      <c r="Q68" s="76"/>
      <c r="R68" s="77"/>
      <c r="S68" s="72"/>
      <c r="T68" s="72"/>
      <c r="U68" s="78"/>
      <c r="V68" s="78"/>
      <c r="W68" s="78"/>
      <c r="X68" s="79"/>
      <c r="Y68" s="78"/>
      <c r="Z68" s="47"/>
      <c r="AA68" s="84"/>
      <c r="AB68" s="47"/>
      <c r="AC68" s="47"/>
      <c r="AD68" s="84"/>
      <c r="AE68" s="78"/>
      <c r="AF68" s="78"/>
      <c r="AG68" s="78"/>
      <c r="AH68" s="79"/>
      <c r="AI68" s="79"/>
      <c r="AJ68" s="79"/>
      <c r="AK68" s="79"/>
      <c r="AL68" s="79"/>
      <c r="AM68" s="82"/>
      <c r="AN68" s="82"/>
      <c r="AO68" s="82"/>
      <c r="AP68" s="82"/>
      <c r="AQ68" s="82"/>
      <c r="AR68" s="72"/>
      <c r="AS68" s="73"/>
      <c r="AT68" s="74"/>
      <c r="AW68" s="28" t="s">
        <v>606</v>
      </c>
      <c r="AX68" s="28" t="e">
        <v>#REF!</v>
      </c>
    </row>
    <row r="69" spans="1:50" x14ac:dyDescent="0.25">
      <c r="A69" s="67"/>
      <c r="B69" s="68"/>
      <c r="C69" s="69"/>
      <c r="D69" s="69"/>
      <c r="E69" s="70"/>
      <c r="F69" s="71"/>
      <c r="G69" s="72"/>
      <c r="H69" s="72"/>
      <c r="I69" s="72"/>
      <c r="J69" s="72"/>
      <c r="K69" s="73"/>
      <c r="L69" s="74"/>
      <c r="M69" s="73"/>
      <c r="N69" s="72"/>
      <c r="O69" s="74"/>
      <c r="P69" s="75"/>
      <c r="Q69" s="76"/>
      <c r="R69" s="77"/>
      <c r="S69" s="72"/>
      <c r="T69" s="72"/>
      <c r="U69" s="78"/>
      <c r="V69" s="78"/>
      <c r="W69" s="78"/>
      <c r="X69" s="79"/>
      <c r="Y69" s="78"/>
      <c r="Z69" s="47"/>
      <c r="AA69" s="84"/>
      <c r="AB69" s="47"/>
      <c r="AC69" s="47"/>
      <c r="AD69" s="84"/>
      <c r="AE69" s="78"/>
      <c r="AF69" s="78"/>
      <c r="AG69" s="78"/>
      <c r="AH69" s="79"/>
      <c r="AI69" s="79"/>
      <c r="AJ69" s="79"/>
      <c r="AK69" s="79"/>
      <c r="AL69" s="79"/>
      <c r="AM69" s="82"/>
      <c r="AN69" s="82"/>
      <c r="AO69" s="82"/>
      <c r="AP69" s="82"/>
      <c r="AQ69" s="82"/>
      <c r="AR69" s="72"/>
      <c r="AS69" s="73"/>
      <c r="AT69" s="74"/>
      <c r="AW69" s="28" t="s">
        <v>606</v>
      </c>
      <c r="AX69" s="28" t="e">
        <v>#REF!</v>
      </c>
    </row>
    <row r="70" spans="1:50" x14ac:dyDescent="0.25">
      <c r="A70" s="67"/>
      <c r="B70" s="68"/>
      <c r="C70" s="69"/>
      <c r="D70" s="69"/>
      <c r="E70" s="70"/>
      <c r="F70" s="71"/>
      <c r="G70" s="72"/>
      <c r="H70" s="72"/>
      <c r="I70" s="72"/>
      <c r="J70" s="72"/>
      <c r="K70" s="73"/>
      <c r="L70" s="74"/>
      <c r="M70" s="73"/>
      <c r="N70" s="72"/>
      <c r="O70" s="74"/>
      <c r="P70" s="75"/>
      <c r="Q70" s="76"/>
      <c r="R70" s="77"/>
      <c r="S70" s="72"/>
      <c r="T70" s="72"/>
      <c r="U70" s="78"/>
      <c r="V70" s="78"/>
      <c r="W70" s="78"/>
      <c r="X70" s="79"/>
      <c r="Y70" s="78"/>
      <c r="Z70" s="47"/>
      <c r="AA70" s="84"/>
      <c r="AB70" s="47"/>
      <c r="AC70" s="47"/>
      <c r="AD70" s="84"/>
      <c r="AE70" s="78"/>
      <c r="AF70" s="78"/>
      <c r="AG70" s="78"/>
      <c r="AH70" s="79"/>
      <c r="AI70" s="79"/>
      <c r="AJ70" s="79"/>
      <c r="AK70" s="79"/>
      <c r="AL70" s="79"/>
      <c r="AM70" s="82"/>
      <c r="AN70" s="82"/>
      <c r="AO70" s="82"/>
      <c r="AP70" s="82"/>
      <c r="AQ70" s="82"/>
      <c r="AR70" s="72"/>
      <c r="AS70" s="73"/>
      <c r="AT70" s="74"/>
      <c r="AW70" s="28" t="s">
        <v>606</v>
      </c>
      <c r="AX70" s="28" t="e">
        <v>#REF!</v>
      </c>
    </row>
    <row r="71" spans="1:50" x14ac:dyDescent="0.25">
      <c r="A71" s="67"/>
      <c r="B71" s="68"/>
      <c r="C71" s="69"/>
      <c r="D71" s="69"/>
      <c r="E71" s="70"/>
      <c r="F71" s="71"/>
      <c r="G71" s="72"/>
      <c r="H71" s="72"/>
      <c r="I71" s="72"/>
      <c r="J71" s="72"/>
      <c r="K71" s="73"/>
      <c r="L71" s="74"/>
      <c r="M71" s="73"/>
      <c r="N71" s="72"/>
      <c r="O71" s="74"/>
      <c r="P71" s="75"/>
      <c r="Q71" s="76"/>
      <c r="R71" s="77"/>
      <c r="S71" s="72"/>
      <c r="T71" s="72"/>
      <c r="U71" s="78"/>
      <c r="V71" s="78"/>
      <c r="W71" s="78"/>
      <c r="X71" s="79"/>
      <c r="Y71" s="78"/>
      <c r="Z71" s="47"/>
      <c r="AA71" s="84"/>
      <c r="AB71" s="47"/>
      <c r="AC71" s="47"/>
      <c r="AD71" s="84"/>
      <c r="AE71" s="78"/>
      <c r="AF71" s="78"/>
      <c r="AG71" s="78"/>
      <c r="AH71" s="79"/>
      <c r="AI71" s="79"/>
      <c r="AJ71" s="79"/>
      <c r="AK71" s="79"/>
      <c r="AL71" s="79"/>
      <c r="AM71" s="82"/>
      <c r="AN71" s="82"/>
      <c r="AO71" s="82"/>
      <c r="AP71" s="82"/>
      <c r="AQ71" s="82"/>
      <c r="AR71" s="72"/>
      <c r="AS71" s="73"/>
      <c r="AT71" s="74"/>
      <c r="AW71" s="28" t="s">
        <v>606</v>
      </c>
      <c r="AX71" s="28" t="e">
        <v>#REF!</v>
      </c>
    </row>
    <row r="72" spans="1:50" x14ac:dyDescent="0.25">
      <c r="A72" s="67"/>
      <c r="B72" s="68"/>
      <c r="C72" s="69"/>
      <c r="D72" s="69"/>
      <c r="E72" s="70"/>
      <c r="F72" s="71"/>
      <c r="G72" s="72"/>
      <c r="H72" s="72"/>
      <c r="I72" s="72"/>
      <c r="J72" s="72"/>
      <c r="K72" s="73"/>
      <c r="L72" s="74"/>
      <c r="M72" s="73"/>
      <c r="N72" s="72"/>
      <c r="O72" s="74"/>
      <c r="P72" s="75"/>
      <c r="Q72" s="76"/>
      <c r="R72" s="77"/>
      <c r="S72" s="72"/>
      <c r="T72" s="72"/>
      <c r="U72" s="78"/>
      <c r="V72" s="78"/>
      <c r="W72" s="78"/>
      <c r="X72" s="79"/>
      <c r="Y72" s="78"/>
      <c r="Z72" s="47"/>
      <c r="AA72" s="84"/>
      <c r="AB72" s="47"/>
      <c r="AC72" s="47"/>
      <c r="AD72" s="84"/>
      <c r="AE72" s="78"/>
      <c r="AF72" s="78"/>
      <c r="AG72" s="78"/>
      <c r="AH72" s="79"/>
      <c r="AI72" s="79"/>
      <c r="AJ72" s="79"/>
      <c r="AK72" s="79"/>
      <c r="AL72" s="79"/>
      <c r="AM72" s="82"/>
      <c r="AN72" s="82"/>
      <c r="AO72" s="82"/>
      <c r="AP72" s="82"/>
      <c r="AQ72" s="82"/>
      <c r="AR72" s="72"/>
      <c r="AS72" s="73"/>
      <c r="AT72" s="74"/>
      <c r="AW72" s="28" t="s">
        <v>606</v>
      </c>
      <c r="AX72" s="28" t="e">
        <v>#REF!</v>
      </c>
    </row>
    <row r="73" spans="1:50" x14ac:dyDescent="0.25">
      <c r="A73" s="67"/>
      <c r="B73" s="68"/>
      <c r="C73" s="69"/>
      <c r="D73" s="69"/>
      <c r="E73" s="70"/>
      <c r="F73" s="71"/>
      <c r="G73" s="72"/>
      <c r="H73" s="72"/>
      <c r="I73" s="72"/>
      <c r="J73" s="72"/>
      <c r="K73" s="73"/>
      <c r="L73" s="74"/>
      <c r="M73" s="73"/>
      <c r="N73" s="72"/>
      <c r="O73" s="72"/>
      <c r="P73" s="75"/>
      <c r="Q73" s="76"/>
      <c r="R73" s="77"/>
      <c r="S73" s="72"/>
      <c r="T73" s="72"/>
      <c r="U73" s="78"/>
      <c r="V73" s="78"/>
      <c r="W73" s="78"/>
      <c r="X73" s="79"/>
      <c r="Y73" s="78"/>
      <c r="Z73" s="78"/>
      <c r="AA73" s="47"/>
      <c r="AB73" s="84"/>
      <c r="AC73" s="84"/>
      <c r="AD73" s="47"/>
      <c r="AE73" s="47"/>
      <c r="AF73" s="47"/>
      <c r="AG73" s="47"/>
      <c r="AH73" s="47"/>
      <c r="AI73" s="47"/>
      <c r="AJ73" s="47"/>
      <c r="AK73" s="47"/>
      <c r="AL73" s="47"/>
      <c r="AN73" s="82"/>
      <c r="AO73" s="82"/>
      <c r="AP73" s="82"/>
      <c r="AQ73" s="82"/>
      <c r="AR73" s="72"/>
      <c r="AS73" s="73"/>
      <c r="AT73" s="74"/>
      <c r="AW73" s="28" t="s">
        <v>606</v>
      </c>
      <c r="AX73" s="28" t="e">
        <v>#REF!</v>
      </c>
    </row>
    <row r="74" spans="1:50" x14ac:dyDescent="0.25">
      <c r="A74" s="67"/>
      <c r="B74" s="68"/>
      <c r="C74" s="69"/>
      <c r="D74" s="69"/>
      <c r="E74" s="70"/>
      <c r="F74" s="71"/>
      <c r="G74" s="72"/>
      <c r="H74" s="72"/>
      <c r="I74" s="72"/>
      <c r="J74" s="72"/>
      <c r="K74" s="73"/>
      <c r="L74" s="74"/>
      <c r="M74" s="73"/>
      <c r="N74" s="72"/>
      <c r="O74" s="72"/>
      <c r="P74" s="75"/>
      <c r="Q74" s="76"/>
      <c r="R74" s="77"/>
      <c r="S74" s="72"/>
      <c r="T74" s="72"/>
      <c r="U74" s="78"/>
      <c r="V74" s="78"/>
      <c r="W74" s="78"/>
      <c r="X74" s="79"/>
      <c r="Y74" s="78"/>
      <c r="Z74" s="47"/>
      <c r="AA74" s="47"/>
      <c r="AB74" s="47"/>
      <c r="AC74" s="47"/>
      <c r="AD74" s="47"/>
      <c r="AE74" s="47"/>
      <c r="AF74" s="47"/>
      <c r="AG74" s="47"/>
      <c r="AH74" s="47"/>
      <c r="AI74" s="47"/>
      <c r="AJ74" s="47"/>
      <c r="AK74" s="47"/>
      <c r="AL74" s="47"/>
      <c r="AM74" s="82"/>
      <c r="AN74" s="82"/>
      <c r="AO74" s="82"/>
      <c r="AP74" s="82"/>
      <c r="AQ74" s="82"/>
      <c r="AR74" s="72"/>
      <c r="AS74" s="73"/>
      <c r="AT74" s="74"/>
      <c r="AW74" s="28" t="s">
        <v>606</v>
      </c>
      <c r="AX74" s="28" t="e">
        <v>#REF!</v>
      </c>
    </row>
    <row r="75" spans="1:50" x14ac:dyDescent="0.25">
      <c r="A75" s="67"/>
      <c r="B75" s="68"/>
      <c r="C75" s="69"/>
      <c r="D75" s="69"/>
      <c r="E75" s="70"/>
      <c r="F75" s="71"/>
      <c r="G75" s="72"/>
      <c r="H75" s="72"/>
      <c r="I75" s="72"/>
      <c r="J75" s="72"/>
      <c r="K75" s="73"/>
      <c r="L75" s="74"/>
      <c r="M75" s="73"/>
      <c r="N75" s="72"/>
      <c r="O75" s="72"/>
      <c r="P75" s="75"/>
      <c r="Q75" s="76"/>
      <c r="R75" s="77"/>
      <c r="S75" s="72"/>
      <c r="T75" s="72"/>
      <c r="U75" s="78"/>
      <c r="V75" s="78"/>
      <c r="W75" s="78"/>
      <c r="X75" s="79"/>
      <c r="Y75" s="78"/>
      <c r="Z75" s="47"/>
      <c r="AA75" s="47"/>
      <c r="AB75" s="47"/>
      <c r="AC75" s="47"/>
      <c r="AD75" s="47"/>
      <c r="AE75" s="47"/>
      <c r="AF75" s="47"/>
      <c r="AG75" s="47"/>
      <c r="AH75" s="47"/>
      <c r="AI75" s="47"/>
      <c r="AJ75" s="47"/>
      <c r="AK75" s="47"/>
      <c r="AL75" s="47"/>
      <c r="AM75" s="82"/>
      <c r="AN75" s="82"/>
      <c r="AO75" s="82"/>
      <c r="AP75" s="82"/>
      <c r="AQ75" s="82"/>
      <c r="AR75" s="72"/>
      <c r="AS75" s="73"/>
      <c r="AT75" s="74"/>
      <c r="AW75" s="28" t="s">
        <v>606</v>
      </c>
      <c r="AX75" s="28" t="e">
        <v>#REF!</v>
      </c>
    </row>
    <row r="76" spans="1:50" x14ac:dyDescent="0.25">
      <c r="A76" s="67"/>
      <c r="B76" s="68"/>
      <c r="C76" s="69"/>
      <c r="D76" s="69"/>
      <c r="E76" s="70"/>
      <c r="F76" s="71"/>
      <c r="G76" s="72"/>
      <c r="H76" s="72"/>
      <c r="I76" s="72"/>
      <c r="J76" s="72"/>
      <c r="K76" s="86"/>
      <c r="L76" s="87"/>
      <c r="M76" s="86"/>
      <c r="N76" s="72"/>
      <c r="O76" s="72"/>
      <c r="P76" s="88"/>
      <c r="Q76" s="87"/>
      <c r="R76" s="77"/>
      <c r="S76" s="72"/>
      <c r="T76" s="72"/>
      <c r="U76" s="78"/>
      <c r="V76" s="78"/>
      <c r="W76" s="78"/>
      <c r="X76" s="78"/>
      <c r="Y76" s="78"/>
      <c r="Z76" s="86"/>
      <c r="AA76" s="86"/>
      <c r="AB76" s="88"/>
      <c r="AC76" s="88"/>
      <c r="AD76" s="88"/>
      <c r="AE76" s="47"/>
      <c r="AF76" s="47"/>
      <c r="AG76" s="47"/>
      <c r="AH76" s="47"/>
      <c r="AI76" s="47"/>
      <c r="AJ76" s="47"/>
      <c r="AK76" s="47"/>
      <c r="AL76" s="47"/>
      <c r="AM76" s="86"/>
      <c r="AN76" s="47"/>
      <c r="AO76" s="47"/>
      <c r="AP76" s="47"/>
      <c r="AQ76" s="86"/>
      <c r="AR76" s="89"/>
      <c r="AS76" s="70"/>
      <c r="AT76" s="90"/>
      <c r="AW76" s="28" t="s">
        <v>606</v>
      </c>
      <c r="AX76" s="28" t="e">
        <v>#REF!</v>
      </c>
    </row>
    <row r="77" spans="1:50" x14ac:dyDescent="0.25">
      <c r="A77" s="67"/>
      <c r="B77" s="68"/>
      <c r="C77" s="71"/>
      <c r="D77" s="69"/>
      <c r="E77" s="70"/>
      <c r="F77" s="71"/>
      <c r="G77" s="72"/>
      <c r="H77" s="91"/>
      <c r="I77" s="91"/>
      <c r="J77" s="91"/>
      <c r="K77" s="91"/>
      <c r="L77" s="91"/>
      <c r="M77" s="91"/>
      <c r="N77" s="91"/>
      <c r="O77" s="91"/>
      <c r="P77" s="91"/>
      <c r="Q77" s="92"/>
      <c r="R77" s="93"/>
      <c r="S77" s="91"/>
      <c r="T77" s="91"/>
      <c r="U77" s="78"/>
      <c r="V77" s="78"/>
      <c r="W77" s="78"/>
      <c r="X77" s="78"/>
      <c r="Y77" s="78"/>
      <c r="Z77" s="270"/>
      <c r="AA77" s="95"/>
      <c r="AB77" s="95"/>
      <c r="AC77" s="95"/>
      <c r="AD77" s="95"/>
      <c r="AE77" s="96"/>
      <c r="AF77" s="95"/>
      <c r="AG77" s="95"/>
      <c r="AH77" s="95"/>
      <c r="AI77" s="95"/>
      <c r="AJ77" s="95"/>
      <c r="AK77" s="95"/>
      <c r="AL77" s="95"/>
      <c r="AM77" s="95"/>
      <c r="AN77" s="95"/>
      <c r="AO77" s="95"/>
      <c r="AP77" s="95"/>
      <c r="AQ77" s="95"/>
      <c r="AR77" s="95"/>
      <c r="AS77" s="97"/>
      <c r="AT77" s="98"/>
      <c r="AU77" s="95"/>
      <c r="AW77" s="28" t="s">
        <v>606</v>
      </c>
      <c r="AX77" s="28" t="e">
        <v>#REF!</v>
      </c>
    </row>
    <row r="78" spans="1:50" x14ac:dyDescent="0.25">
      <c r="A78" s="67"/>
      <c r="B78" s="68"/>
      <c r="C78" s="69"/>
      <c r="D78" s="69"/>
      <c r="E78" s="70"/>
      <c r="F78" s="71"/>
      <c r="G78" s="72"/>
      <c r="H78" s="91"/>
      <c r="I78" s="91"/>
      <c r="J78" s="91"/>
      <c r="K78" s="91"/>
      <c r="L78" s="91"/>
      <c r="M78" s="91"/>
      <c r="N78" s="91"/>
      <c r="O78" s="91"/>
      <c r="P78" s="91"/>
      <c r="Q78" s="100"/>
      <c r="R78" s="93"/>
      <c r="S78" s="91"/>
      <c r="T78" s="91"/>
      <c r="U78" s="78"/>
      <c r="V78" s="78"/>
      <c r="W78" s="47"/>
      <c r="X78" s="47"/>
      <c r="Y78" s="47"/>
      <c r="Z78" s="270"/>
      <c r="AA78" s="95"/>
      <c r="AB78" s="95"/>
      <c r="AC78" s="95"/>
      <c r="AD78" s="95"/>
      <c r="AE78" s="96"/>
      <c r="AF78" s="96"/>
      <c r="AG78" s="101"/>
      <c r="AH78" s="101"/>
      <c r="AI78" s="101"/>
      <c r="AJ78" s="96"/>
      <c r="AK78" s="96"/>
      <c r="AL78" s="96"/>
      <c r="AM78" s="95"/>
      <c r="AN78" s="95"/>
      <c r="AO78" s="95"/>
      <c r="AP78" s="95"/>
      <c r="AQ78" s="95"/>
      <c r="AR78" s="102"/>
      <c r="AS78" s="97"/>
      <c r="AT78" s="98"/>
      <c r="AU78" s="97"/>
      <c r="AW78" s="27"/>
      <c r="AX78" s="27"/>
    </row>
    <row r="79" spans="1:50" x14ac:dyDescent="0.25">
      <c r="A79" s="67"/>
      <c r="B79" s="68"/>
      <c r="C79" s="69"/>
      <c r="D79" s="69"/>
      <c r="E79" s="102"/>
      <c r="F79" s="71"/>
      <c r="G79" s="103"/>
      <c r="H79" s="104"/>
      <c r="I79" s="105"/>
      <c r="J79" s="104"/>
      <c r="K79" s="104"/>
      <c r="L79" s="91"/>
      <c r="M79" s="106"/>
      <c r="N79" s="104"/>
      <c r="O79" s="107"/>
      <c r="P79" s="91"/>
      <c r="Q79" s="108"/>
      <c r="R79" s="109"/>
      <c r="S79" s="91"/>
      <c r="T79" s="91"/>
      <c r="U79" s="110"/>
      <c r="V79" s="110"/>
      <c r="W79" s="47"/>
      <c r="X79" s="47"/>
      <c r="Y79" s="47"/>
      <c r="Z79" s="84"/>
      <c r="AA79" s="84"/>
      <c r="AB79" s="84"/>
      <c r="AC79" s="84"/>
      <c r="AD79" s="47"/>
      <c r="AE79" s="83"/>
      <c r="AF79" s="83"/>
      <c r="AG79" s="83"/>
      <c r="AH79" s="83"/>
      <c r="AI79" s="83"/>
      <c r="AJ79" s="83"/>
      <c r="AK79" s="83"/>
      <c r="AL79" s="83"/>
      <c r="AM79" s="83"/>
      <c r="AN79" s="83"/>
      <c r="AO79" s="83"/>
      <c r="AP79" s="83"/>
      <c r="AQ79" s="83"/>
      <c r="AR79" s="102"/>
      <c r="AS79" s="104"/>
      <c r="AT79" s="98"/>
      <c r="AW79" s="27"/>
      <c r="AX79" s="27"/>
    </row>
    <row r="80" spans="1:50" ht="17.25" x14ac:dyDescent="0.3">
      <c r="A80" s="67"/>
      <c r="B80" s="68"/>
      <c r="C80" s="69"/>
      <c r="D80" s="69"/>
      <c r="E80" s="102"/>
      <c r="F80" s="104"/>
      <c r="G80" s="103"/>
      <c r="H80" s="104"/>
      <c r="I80" s="105"/>
      <c r="J80" s="104"/>
      <c r="K80" s="104"/>
      <c r="L80" s="91"/>
      <c r="M80" s="106"/>
      <c r="N80" s="104"/>
      <c r="O80" s="107"/>
      <c r="P80" s="91"/>
      <c r="Q80" s="112"/>
      <c r="R80" s="77"/>
      <c r="S80" s="91"/>
      <c r="T80" s="91"/>
      <c r="U80" s="110"/>
      <c r="V80" s="110"/>
      <c r="W80" s="107"/>
      <c r="X80" s="47"/>
      <c r="Y80" s="84"/>
      <c r="Z80" s="84"/>
      <c r="AA80" s="84"/>
      <c r="AB80" s="84"/>
      <c r="AC80" s="84"/>
      <c r="AE80" s="83"/>
      <c r="AF80" s="83"/>
      <c r="AG80" s="83"/>
      <c r="AH80" s="83"/>
      <c r="AI80" s="83"/>
      <c r="AJ80" s="83"/>
      <c r="AK80" s="83"/>
      <c r="AL80" s="83"/>
      <c r="AM80" s="83"/>
      <c r="AN80" s="83"/>
      <c r="AO80" s="83"/>
      <c r="AP80" s="83"/>
      <c r="AQ80" s="83"/>
      <c r="AR80" s="113"/>
      <c r="AS80" s="104"/>
      <c r="AT80" s="98"/>
      <c r="AW80" s="27"/>
      <c r="AX80" s="27"/>
    </row>
    <row r="81" spans="1:50" x14ac:dyDescent="0.25">
      <c r="A81" s="67"/>
      <c r="B81" s="68"/>
      <c r="C81" s="69"/>
      <c r="D81" s="69"/>
      <c r="E81" s="102"/>
      <c r="F81" s="104"/>
      <c r="G81" s="103"/>
      <c r="H81" s="104"/>
      <c r="I81" s="105"/>
      <c r="J81" s="104"/>
      <c r="K81" s="104"/>
      <c r="L81" s="91"/>
      <c r="M81" s="104"/>
      <c r="N81" s="104"/>
      <c r="O81" s="107"/>
      <c r="P81" s="75"/>
      <c r="Q81" s="108"/>
      <c r="R81" s="108"/>
      <c r="S81" s="110"/>
      <c r="T81" s="110"/>
      <c r="U81" s="110"/>
      <c r="V81" s="110"/>
      <c r="W81" s="110"/>
      <c r="X81" s="84"/>
      <c r="Y81" s="84"/>
      <c r="Z81" s="84"/>
      <c r="AA81" s="84"/>
      <c r="AB81" s="114"/>
      <c r="AC81" s="114"/>
      <c r="AD81" s="84"/>
      <c r="AE81" s="47"/>
      <c r="AF81" s="47"/>
      <c r="AG81" s="83"/>
      <c r="AH81" s="83"/>
      <c r="AI81" s="83"/>
      <c r="AJ81" s="83"/>
      <c r="AK81" s="83"/>
      <c r="AL81" s="83"/>
      <c r="AM81" s="104"/>
      <c r="AN81" s="104"/>
      <c r="AO81" s="104"/>
      <c r="AP81" s="104"/>
      <c r="AQ81" s="104"/>
      <c r="AR81" s="102"/>
      <c r="AS81" s="104"/>
      <c r="AT81" s="98"/>
      <c r="AW81" s="27"/>
      <c r="AX81" s="27"/>
    </row>
    <row r="82" spans="1:50" x14ac:dyDescent="0.25">
      <c r="A82" s="67"/>
      <c r="B82" s="68"/>
      <c r="C82" s="71"/>
      <c r="D82" s="71"/>
      <c r="E82" s="102"/>
      <c r="F82" s="71"/>
      <c r="G82" s="103"/>
      <c r="H82" s="104"/>
      <c r="I82" s="105"/>
      <c r="J82" s="104"/>
      <c r="K82" s="104"/>
      <c r="L82" s="115"/>
      <c r="M82" s="104"/>
      <c r="N82" s="104"/>
      <c r="O82" s="107"/>
      <c r="P82" s="91"/>
      <c r="Q82" s="108"/>
      <c r="R82" s="116"/>
      <c r="S82" s="91"/>
      <c r="T82" s="91"/>
      <c r="U82" s="110"/>
      <c r="V82" s="110"/>
      <c r="W82" s="117"/>
      <c r="X82" s="47"/>
      <c r="Y82" s="47"/>
      <c r="Z82" s="47"/>
      <c r="AA82" s="47"/>
      <c r="AB82" s="70"/>
      <c r="AC82" s="70"/>
      <c r="AD82" s="70"/>
      <c r="AE82" s="118"/>
      <c r="AF82" s="118"/>
      <c r="AG82" s="118"/>
      <c r="AH82" s="118"/>
      <c r="AI82" s="119"/>
      <c r="AJ82" s="118"/>
      <c r="AK82" s="118"/>
      <c r="AL82" s="120"/>
      <c r="AM82" s="121"/>
      <c r="AN82" s="121"/>
      <c r="AO82" s="121"/>
      <c r="AP82" s="121"/>
      <c r="AQ82" s="121"/>
      <c r="AR82" s="102"/>
      <c r="AS82" s="122"/>
      <c r="AT82" s="98"/>
      <c r="AW82" s="27"/>
      <c r="AX82" s="27"/>
    </row>
    <row r="83" spans="1:50" x14ac:dyDescent="0.25">
      <c r="A83" s="67"/>
      <c r="B83" s="68"/>
      <c r="C83" s="71"/>
      <c r="D83" s="71"/>
      <c r="E83" s="102"/>
      <c r="F83" s="71"/>
      <c r="G83" s="103"/>
      <c r="H83" s="104"/>
      <c r="I83" s="105"/>
      <c r="J83" s="104"/>
      <c r="K83" s="104"/>
      <c r="L83" s="115"/>
      <c r="M83" s="104"/>
      <c r="N83" s="104"/>
      <c r="O83" s="107"/>
      <c r="P83" s="91"/>
      <c r="Q83" s="108"/>
      <c r="R83" s="116"/>
      <c r="S83" s="91"/>
      <c r="T83" s="91"/>
      <c r="U83" s="110"/>
      <c r="V83" s="110"/>
      <c r="W83" s="117"/>
      <c r="X83" s="47"/>
      <c r="Y83" s="47"/>
      <c r="Z83" s="47"/>
      <c r="AA83" s="47"/>
      <c r="AB83" s="47"/>
      <c r="AC83" s="47"/>
      <c r="AD83" s="47"/>
      <c r="AE83" s="47"/>
      <c r="AF83" s="47"/>
      <c r="AG83" s="104"/>
      <c r="AH83" s="123"/>
      <c r="AI83" s="72"/>
      <c r="AJ83" s="104"/>
      <c r="AK83" s="104"/>
      <c r="AL83" s="104"/>
      <c r="AM83" s="104"/>
      <c r="AN83" s="104"/>
      <c r="AO83" s="104"/>
      <c r="AP83" s="104"/>
      <c r="AQ83" s="47"/>
      <c r="AR83" s="102"/>
      <c r="AS83" s="104"/>
      <c r="AT83" s="98"/>
      <c r="AW83" s="27"/>
      <c r="AX83" s="27"/>
    </row>
    <row r="84" spans="1:50" x14ac:dyDescent="0.25">
      <c r="A84" s="67"/>
      <c r="B84" s="68"/>
      <c r="C84" s="69"/>
      <c r="D84" s="71"/>
      <c r="E84" s="102"/>
      <c r="F84" s="102"/>
      <c r="G84" s="102"/>
      <c r="H84" s="102"/>
      <c r="I84" s="104"/>
      <c r="J84" s="104"/>
      <c r="K84" s="102"/>
      <c r="L84" s="102"/>
      <c r="M84" s="102"/>
      <c r="N84" s="102"/>
      <c r="O84" s="102"/>
      <c r="P84" s="104"/>
      <c r="Q84" s="124"/>
      <c r="R84" s="116"/>
      <c r="S84" s="91"/>
      <c r="T84" s="91"/>
      <c r="U84" s="110"/>
      <c r="V84" s="110"/>
      <c r="W84" s="110"/>
      <c r="X84" s="110"/>
      <c r="Y84" s="110"/>
      <c r="Z84" s="84"/>
      <c r="AA84" s="125"/>
      <c r="AB84" s="126"/>
      <c r="AC84" s="126"/>
      <c r="AD84" s="74"/>
      <c r="AE84" s="47"/>
      <c r="AF84" s="47"/>
      <c r="AG84" s="47"/>
      <c r="AH84" s="47"/>
      <c r="AI84" s="47"/>
      <c r="AJ84" s="47"/>
      <c r="AK84" s="47"/>
      <c r="AL84" s="47"/>
      <c r="AM84" s="127"/>
      <c r="AN84" s="127"/>
      <c r="AO84" s="127"/>
      <c r="AP84" s="127"/>
      <c r="AQ84" s="127"/>
      <c r="AR84" s="102"/>
      <c r="AS84" s="128"/>
      <c r="AT84" s="98"/>
      <c r="AW84" s="27"/>
      <c r="AX84" s="27"/>
    </row>
    <row r="85" spans="1:50" x14ac:dyDescent="0.25">
      <c r="A85" s="67"/>
      <c r="B85" s="68"/>
      <c r="C85" s="69"/>
      <c r="D85" s="69"/>
      <c r="E85" s="73"/>
      <c r="F85" s="74"/>
      <c r="G85" s="74"/>
      <c r="H85" s="74"/>
      <c r="I85" s="74"/>
      <c r="J85" s="74"/>
      <c r="K85" s="74"/>
      <c r="L85" s="74"/>
      <c r="M85" s="74"/>
      <c r="N85" s="74"/>
      <c r="O85" s="74"/>
      <c r="P85" s="74"/>
      <c r="Q85" s="74"/>
      <c r="R85" s="75"/>
      <c r="S85" s="91"/>
      <c r="T85" s="91"/>
      <c r="U85" s="129"/>
      <c r="V85" s="129"/>
      <c r="W85" s="129"/>
      <c r="X85" s="129"/>
      <c r="Y85" s="129"/>
      <c r="Z85" s="129"/>
      <c r="AA85" s="131"/>
      <c r="AB85" s="131"/>
      <c r="AC85" s="131"/>
      <c r="AD85" s="131"/>
      <c r="AE85" s="132"/>
      <c r="AF85" s="132"/>
      <c r="AG85" s="132"/>
      <c r="AH85" s="132"/>
      <c r="AI85" s="132"/>
      <c r="AJ85" s="132"/>
      <c r="AK85" s="132"/>
      <c r="AL85" s="132"/>
      <c r="AM85" s="132"/>
      <c r="AN85" s="132"/>
      <c r="AO85" s="132"/>
      <c r="AP85" s="132"/>
      <c r="AQ85" s="132"/>
      <c r="AR85" s="102"/>
      <c r="AS85" s="133"/>
      <c r="AT85" s="73"/>
      <c r="AW85" s="27"/>
      <c r="AX85" s="27"/>
    </row>
    <row r="86" spans="1:50" x14ac:dyDescent="0.25">
      <c r="A86" s="67"/>
      <c r="B86" s="68"/>
      <c r="C86" s="69"/>
      <c r="D86" s="69"/>
      <c r="E86" s="73"/>
      <c r="F86" s="74"/>
      <c r="G86" s="74"/>
      <c r="H86" s="74"/>
      <c r="I86" s="74"/>
      <c r="J86" s="74"/>
      <c r="K86" s="74"/>
      <c r="L86" s="74"/>
      <c r="M86" s="74"/>
      <c r="N86" s="74"/>
      <c r="O86" s="74"/>
      <c r="P86" s="75"/>
      <c r="Q86" s="74"/>
      <c r="R86" s="75"/>
      <c r="S86" s="91"/>
      <c r="T86" s="91"/>
      <c r="U86" s="129"/>
      <c r="V86" s="129"/>
      <c r="W86" s="129"/>
      <c r="X86" s="129"/>
      <c r="Y86" s="129"/>
      <c r="Z86" s="129"/>
      <c r="AA86" s="134"/>
      <c r="AB86" s="81"/>
      <c r="AC86" s="81"/>
      <c r="AD86" s="135"/>
      <c r="AE86" s="132"/>
      <c r="AF86" s="132"/>
      <c r="AG86" s="132"/>
      <c r="AH86" s="132"/>
      <c r="AI86" s="132"/>
      <c r="AJ86" s="132"/>
      <c r="AK86" s="132"/>
      <c r="AL86" s="132"/>
      <c r="AM86" s="132"/>
      <c r="AN86" s="132"/>
      <c r="AO86" s="132"/>
      <c r="AP86" s="132"/>
      <c r="AQ86" s="132"/>
      <c r="AR86" s="102"/>
      <c r="AS86" s="73"/>
      <c r="AT86" s="73"/>
      <c r="AW86" s="27"/>
      <c r="AX86" s="27"/>
    </row>
    <row r="87" spans="1:50" x14ac:dyDescent="0.25">
      <c r="A87" s="67"/>
      <c r="B87" s="68"/>
      <c r="C87" s="69"/>
      <c r="D87" s="69"/>
      <c r="E87" s="73"/>
      <c r="F87" s="74"/>
      <c r="G87" s="74"/>
      <c r="H87" s="74"/>
      <c r="I87" s="74"/>
      <c r="J87" s="74"/>
      <c r="K87" s="87"/>
      <c r="L87" s="75"/>
      <c r="M87" s="136"/>
      <c r="N87" s="74"/>
      <c r="O87" s="74"/>
      <c r="P87" s="74"/>
      <c r="Q87" s="74"/>
      <c r="R87" s="75"/>
      <c r="S87" s="91"/>
      <c r="T87" s="91"/>
      <c r="U87" s="129"/>
      <c r="V87" s="129"/>
      <c r="W87" s="129"/>
      <c r="X87" s="129"/>
      <c r="Y87" s="129"/>
      <c r="Z87" s="129"/>
      <c r="AA87" s="74"/>
      <c r="AB87" s="126"/>
      <c r="AC87" s="126"/>
      <c r="AD87" s="137"/>
      <c r="AE87" s="138"/>
      <c r="AF87" s="138"/>
      <c r="AG87" s="138"/>
      <c r="AH87" s="138"/>
      <c r="AI87" s="138"/>
      <c r="AJ87" s="138"/>
      <c r="AK87" s="138"/>
      <c r="AL87" s="138"/>
      <c r="AM87" s="138"/>
      <c r="AN87" s="138"/>
      <c r="AO87" s="138"/>
      <c r="AP87" s="138"/>
      <c r="AQ87" s="138"/>
      <c r="AR87" s="102"/>
      <c r="AS87" s="87"/>
      <c r="AT87" s="73"/>
      <c r="AW87" s="27"/>
      <c r="AX87" s="27"/>
    </row>
    <row r="88" spans="1:50" x14ac:dyDescent="0.25">
      <c r="A88" s="67"/>
      <c r="B88" s="68"/>
      <c r="C88" s="69"/>
      <c r="D88" s="69"/>
      <c r="E88" s="139"/>
      <c r="F88" s="74"/>
      <c r="G88" s="74"/>
      <c r="H88" s="74"/>
      <c r="I88" s="74"/>
      <c r="J88" s="74"/>
      <c r="K88" s="87"/>
      <c r="L88" s="75"/>
      <c r="M88" s="136"/>
      <c r="N88" s="74"/>
      <c r="O88" s="74"/>
      <c r="P88" s="74"/>
      <c r="Q88" s="74"/>
      <c r="R88" s="75"/>
      <c r="S88" s="91"/>
      <c r="T88" s="91"/>
      <c r="U88" s="140"/>
      <c r="V88" s="140"/>
      <c r="W88" s="140"/>
      <c r="X88" s="140"/>
      <c r="Y88" s="140"/>
      <c r="Z88" s="271"/>
      <c r="AA88" s="140"/>
      <c r="AB88" s="140"/>
      <c r="AC88" s="140"/>
      <c r="AD88" s="140"/>
      <c r="AE88" s="132"/>
      <c r="AF88" s="132"/>
      <c r="AG88" s="132"/>
      <c r="AH88" s="132"/>
      <c r="AI88" s="132"/>
      <c r="AJ88" s="132"/>
      <c r="AK88" s="132"/>
      <c r="AL88" s="132"/>
      <c r="AM88" s="132"/>
      <c r="AN88" s="132"/>
      <c r="AO88" s="132"/>
      <c r="AP88" s="132"/>
      <c r="AQ88" s="132"/>
      <c r="AR88" s="102"/>
      <c r="AS88" s="139"/>
      <c r="AT88" s="139"/>
      <c r="AW88" s="27"/>
      <c r="AX88" s="27"/>
    </row>
    <row r="89" spans="1:50" x14ac:dyDescent="0.25">
      <c r="A89" s="67"/>
      <c r="B89" s="68"/>
      <c r="C89" s="74"/>
      <c r="D89" s="69"/>
      <c r="E89" s="142"/>
      <c r="F89" s="71"/>
      <c r="G89" s="104"/>
      <c r="H89" s="74"/>
      <c r="I89" s="104"/>
      <c r="J89" s="104"/>
      <c r="K89" s="102"/>
      <c r="L89" s="104"/>
      <c r="M89" s="103"/>
      <c r="N89" s="104"/>
      <c r="O89" s="74"/>
      <c r="P89" s="74"/>
      <c r="Q89" s="92"/>
      <c r="R89" s="75"/>
      <c r="S89" s="91"/>
      <c r="T89" s="91"/>
      <c r="U89" s="143"/>
      <c r="V89" s="143"/>
      <c r="W89" s="143"/>
      <c r="X89" s="107"/>
      <c r="Y89" s="107"/>
      <c r="Z89" s="82"/>
      <c r="AA89" s="144"/>
      <c r="AB89" s="144"/>
      <c r="AC89" s="144"/>
      <c r="AD89" s="117"/>
      <c r="AE89" s="132"/>
      <c r="AF89" s="132"/>
      <c r="AG89" s="132"/>
      <c r="AH89" s="132"/>
      <c r="AI89" s="132"/>
      <c r="AJ89" s="132"/>
      <c r="AK89" s="132"/>
      <c r="AL89" s="145"/>
      <c r="AM89" s="145"/>
      <c r="AN89" s="145"/>
      <c r="AO89" s="145"/>
      <c r="AP89" s="145"/>
      <c r="AQ89" s="145"/>
      <c r="AR89" s="75"/>
      <c r="AS89" s="123"/>
      <c r="AT89" s="146"/>
      <c r="AW89" s="27"/>
      <c r="AX89" s="27"/>
    </row>
    <row r="90" spans="1:50" x14ac:dyDescent="0.25">
      <c r="A90" s="67"/>
      <c r="B90" s="68"/>
      <c r="C90" s="69"/>
      <c r="D90" s="69"/>
      <c r="E90" s="73"/>
      <c r="F90" s="74"/>
      <c r="G90" s="147"/>
      <c r="H90" s="87"/>
      <c r="I90" s="87"/>
      <c r="J90" s="87"/>
      <c r="K90" s="74"/>
      <c r="L90" s="88"/>
      <c r="M90" s="87"/>
      <c r="N90" s="87"/>
      <c r="O90" s="148"/>
      <c r="P90" s="149"/>
      <c r="Q90" s="149"/>
      <c r="R90" s="150"/>
      <c r="S90" s="91"/>
      <c r="T90" s="91"/>
      <c r="U90" s="140"/>
      <c r="V90" s="140"/>
      <c r="W90" s="140"/>
      <c r="X90" s="140"/>
      <c r="Y90" s="140"/>
      <c r="Z90" s="140"/>
      <c r="AA90" s="140"/>
      <c r="AB90" s="140"/>
      <c r="AC90" s="140"/>
      <c r="AD90" s="140"/>
      <c r="AE90" s="132"/>
      <c r="AF90" s="132"/>
      <c r="AG90" s="132"/>
      <c r="AH90" s="132"/>
      <c r="AI90" s="132"/>
      <c r="AJ90" s="132"/>
      <c r="AK90" s="132"/>
      <c r="AL90" s="132"/>
      <c r="AM90" s="132"/>
      <c r="AN90" s="132"/>
      <c r="AO90" s="132"/>
      <c r="AP90" s="132"/>
      <c r="AQ90" s="132"/>
      <c r="AR90" s="75"/>
      <c r="AS90" s="87"/>
      <c r="AT90" s="147"/>
      <c r="AW90" s="27"/>
      <c r="AX90" s="27"/>
    </row>
    <row r="91" spans="1:50" x14ac:dyDescent="0.25">
      <c r="A91" s="67"/>
      <c r="B91" s="68"/>
      <c r="C91" s="69"/>
      <c r="D91" s="69"/>
      <c r="E91" s="74"/>
      <c r="F91" s="71"/>
      <c r="G91" s="72"/>
      <c r="H91" s="72"/>
      <c r="I91" s="72"/>
      <c r="J91" s="72"/>
      <c r="K91" s="151"/>
      <c r="L91" s="151"/>
      <c r="M91" s="151"/>
      <c r="N91" s="72"/>
      <c r="O91" s="72"/>
      <c r="P91" s="151"/>
      <c r="Q91" s="151"/>
      <c r="R91" s="152"/>
      <c r="S91" s="91"/>
      <c r="T91" s="91"/>
      <c r="U91" s="107"/>
      <c r="V91" s="107"/>
      <c r="W91" s="47"/>
      <c r="X91" s="47"/>
      <c r="Y91" s="47"/>
      <c r="Z91" s="272"/>
      <c r="AA91" s="154"/>
      <c r="AB91" s="151"/>
      <c r="AC91" s="151"/>
      <c r="AD91" s="151"/>
      <c r="AE91" s="47"/>
      <c r="AF91" s="83"/>
      <c r="AG91" s="83"/>
      <c r="AH91" s="83"/>
      <c r="AI91" s="83"/>
      <c r="AJ91" s="83"/>
      <c r="AK91" s="83"/>
      <c r="AL91" s="83"/>
      <c r="AR91" s="75"/>
      <c r="AS91" s="104"/>
      <c r="AT91" s="105"/>
      <c r="AW91" s="27"/>
      <c r="AX91" s="27"/>
    </row>
    <row r="92" spans="1:50" ht="15.75" x14ac:dyDescent="0.25">
      <c r="A92" s="67"/>
      <c r="B92" s="68"/>
      <c r="C92" s="69"/>
      <c r="D92" s="69"/>
      <c r="E92" s="155"/>
      <c r="F92" s="71"/>
      <c r="G92" s="72"/>
      <c r="H92" s="72"/>
      <c r="I92" s="72"/>
      <c r="J92" s="72"/>
      <c r="K92" s="104"/>
      <c r="L92" s="151"/>
      <c r="M92" s="104"/>
      <c r="N92" s="72"/>
      <c r="O92" s="72"/>
      <c r="P92" s="151"/>
      <c r="Q92" s="151"/>
      <c r="R92" s="152"/>
      <c r="S92" s="91"/>
      <c r="T92" s="91"/>
      <c r="U92" s="107"/>
      <c r="V92" s="107"/>
      <c r="W92" s="47"/>
      <c r="X92" s="47"/>
      <c r="Y92" s="47"/>
      <c r="Z92" s="272"/>
      <c r="AA92" s="154"/>
      <c r="AB92" s="47"/>
      <c r="AC92" s="47"/>
      <c r="AD92" s="47"/>
      <c r="AE92" s="47"/>
      <c r="AF92" s="47"/>
      <c r="AG92" s="104"/>
      <c r="AH92" s="123"/>
      <c r="AI92" s="72"/>
      <c r="AJ92" s="104"/>
      <c r="AK92" s="104"/>
      <c r="AL92" s="47"/>
      <c r="AR92" s="75"/>
      <c r="AS92" s="104"/>
      <c r="AT92" s="105"/>
      <c r="AW92" s="27"/>
      <c r="AX92" s="27"/>
    </row>
    <row r="93" spans="1:50" x14ac:dyDescent="0.25">
      <c r="A93" s="67"/>
      <c r="B93" s="68"/>
      <c r="C93" s="69"/>
      <c r="D93" s="69"/>
      <c r="E93" s="74"/>
      <c r="F93" s="71"/>
      <c r="G93" s="72"/>
      <c r="H93" s="72"/>
      <c r="I93" s="72"/>
      <c r="J93" s="72"/>
      <c r="K93" s="104"/>
      <c r="L93" s="151"/>
      <c r="M93" s="104"/>
      <c r="N93" s="72"/>
      <c r="O93" s="72"/>
      <c r="P93" s="151"/>
      <c r="Q93" s="151"/>
      <c r="R93" s="152"/>
      <c r="S93" s="91"/>
      <c r="T93" s="91"/>
      <c r="U93" s="107"/>
      <c r="V93" s="107"/>
      <c r="W93" s="47"/>
      <c r="X93" s="47"/>
      <c r="Y93" s="47"/>
      <c r="Z93" s="272"/>
      <c r="AA93" s="154"/>
      <c r="AB93" s="47"/>
      <c r="AC93" s="47"/>
      <c r="AD93" s="47"/>
      <c r="AE93" s="47"/>
      <c r="AF93" s="47"/>
      <c r="AG93" s="104"/>
      <c r="AH93" s="123"/>
      <c r="AI93" s="72"/>
      <c r="AJ93" s="47"/>
      <c r="AK93" s="104"/>
      <c r="AL93" s="83"/>
      <c r="AR93" s="75"/>
      <c r="AS93" s="104"/>
      <c r="AT93" s="105"/>
      <c r="AW93" s="27"/>
      <c r="AX93" s="27"/>
    </row>
    <row r="94" spans="1:50" x14ac:dyDescent="0.25">
      <c r="A94" s="67"/>
      <c r="B94" s="68"/>
      <c r="C94" s="69"/>
      <c r="D94" s="69"/>
      <c r="E94" s="74"/>
      <c r="F94" s="71"/>
      <c r="G94" s="72"/>
      <c r="H94" s="72"/>
      <c r="I94" s="72"/>
      <c r="J94" s="72"/>
      <c r="K94" s="104"/>
      <c r="L94" s="151"/>
      <c r="M94" s="104"/>
      <c r="N94" s="72"/>
      <c r="O94" s="72"/>
      <c r="P94" s="151"/>
      <c r="Q94" s="151"/>
      <c r="R94" s="152"/>
      <c r="S94" s="91"/>
      <c r="T94" s="91"/>
      <c r="U94" s="107"/>
      <c r="V94" s="107"/>
      <c r="W94" s="47"/>
      <c r="X94" s="47"/>
      <c r="Y94" s="47"/>
      <c r="Z94" s="272"/>
      <c r="AA94" s="154"/>
      <c r="AB94" s="47"/>
      <c r="AC94" s="47"/>
      <c r="AD94" s="47"/>
      <c r="AE94" s="47"/>
      <c r="AF94" s="47"/>
      <c r="AG94" s="104"/>
      <c r="AH94" s="123"/>
      <c r="AI94" s="83"/>
      <c r="AJ94" s="104"/>
      <c r="AK94" s="104"/>
      <c r="AL94" s="104"/>
      <c r="AR94" s="75"/>
      <c r="AS94" s="104"/>
      <c r="AT94" s="105"/>
      <c r="AW94" s="27"/>
      <c r="AX94" s="27"/>
    </row>
    <row r="95" spans="1:50" x14ac:dyDescent="0.25">
      <c r="A95" s="67"/>
      <c r="B95" s="68"/>
      <c r="C95" s="69"/>
      <c r="D95" s="69"/>
      <c r="E95" s="74"/>
      <c r="F95" s="71"/>
      <c r="G95" s="72"/>
      <c r="H95" s="72"/>
      <c r="I95" s="72"/>
      <c r="J95" s="72"/>
      <c r="K95" s="104"/>
      <c r="L95" s="151"/>
      <c r="M95" s="104"/>
      <c r="N95" s="72"/>
      <c r="O95" s="72"/>
      <c r="P95" s="151"/>
      <c r="Q95" s="151"/>
      <c r="R95" s="152"/>
      <c r="S95" s="91"/>
      <c r="T95" s="91"/>
      <c r="U95" s="107"/>
      <c r="V95" s="107"/>
      <c r="W95" s="47"/>
      <c r="X95" s="47"/>
      <c r="Y95" s="47"/>
      <c r="Z95" s="272"/>
      <c r="AA95" s="154"/>
      <c r="AB95" s="47"/>
      <c r="AC95" s="47"/>
      <c r="AD95" s="47"/>
      <c r="AE95" s="47"/>
      <c r="AF95" s="47"/>
      <c r="AG95" s="104"/>
      <c r="AH95" s="83"/>
      <c r="AI95" s="72"/>
      <c r="AJ95" s="104"/>
      <c r="AK95" s="104"/>
      <c r="AL95" s="104"/>
      <c r="AR95" s="75"/>
      <c r="AS95" s="104"/>
      <c r="AT95" s="105"/>
      <c r="AW95" s="27"/>
      <c r="AX95" s="27"/>
    </row>
    <row r="96" spans="1:50" x14ac:dyDescent="0.25">
      <c r="A96" s="67"/>
      <c r="B96" s="68"/>
      <c r="C96" s="71"/>
      <c r="D96" s="69"/>
      <c r="E96" s="74"/>
      <c r="F96" s="74"/>
      <c r="G96" s="74"/>
      <c r="H96" s="74"/>
      <c r="I96" s="74"/>
      <c r="J96" s="74"/>
      <c r="K96" s="74"/>
      <c r="L96" s="74"/>
      <c r="M96" s="74"/>
      <c r="N96" s="74"/>
      <c r="O96" s="74"/>
      <c r="P96" s="74"/>
      <c r="Q96" s="92"/>
      <c r="R96" s="75"/>
      <c r="S96" s="91"/>
      <c r="T96" s="91"/>
      <c r="U96" s="156"/>
      <c r="V96" s="156"/>
      <c r="W96" s="82"/>
      <c r="X96" s="82"/>
      <c r="Y96" s="82"/>
      <c r="Z96" s="154"/>
      <c r="AA96" s="154"/>
      <c r="AB96" s="154"/>
      <c r="AC96" s="154"/>
      <c r="AD96" s="154"/>
      <c r="AE96" s="82"/>
      <c r="AF96" s="82"/>
      <c r="AG96" s="82"/>
      <c r="AH96" s="82"/>
      <c r="AI96" s="82"/>
      <c r="AJ96" s="82"/>
      <c r="AK96" s="82"/>
      <c r="AL96" s="82"/>
      <c r="AM96" s="82"/>
      <c r="AN96" s="82"/>
      <c r="AO96" s="82"/>
      <c r="AP96" s="82"/>
      <c r="AQ96" s="82"/>
      <c r="AR96" s="75"/>
      <c r="AS96" s="73"/>
      <c r="AT96" s="73"/>
      <c r="AW96" s="27"/>
      <c r="AX96" s="27"/>
    </row>
    <row r="97" spans="1:50" x14ac:dyDescent="0.25">
      <c r="A97" s="67"/>
      <c r="B97" s="68"/>
      <c r="C97" s="69"/>
      <c r="D97" s="69"/>
      <c r="E97" s="99"/>
      <c r="F97" s="74"/>
      <c r="G97" s="72"/>
      <c r="H97" s="72"/>
      <c r="I97" s="72"/>
      <c r="J97" s="72"/>
      <c r="K97" s="157"/>
      <c r="L97" s="74"/>
      <c r="M97" s="72"/>
      <c r="N97" s="72"/>
      <c r="O97" s="72"/>
      <c r="P97" s="158"/>
      <c r="Q97" s="159"/>
      <c r="R97" s="158"/>
      <c r="S97" s="91"/>
      <c r="T97" s="91"/>
      <c r="U97" s="47"/>
      <c r="V97" s="47"/>
      <c r="W97" s="47"/>
      <c r="X97" s="47"/>
      <c r="Y97" s="47"/>
      <c r="Z97" s="160"/>
      <c r="AA97" s="160"/>
      <c r="AB97" s="161"/>
      <c r="AC97" s="161"/>
      <c r="AD97" s="162"/>
      <c r="AE97" s="47"/>
      <c r="AF97" s="47"/>
      <c r="AG97" s="47"/>
      <c r="AH97" s="47"/>
      <c r="AI97" s="47"/>
      <c r="AJ97" s="47"/>
      <c r="AK97" s="47"/>
      <c r="AL97" s="47"/>
      <c r="AR97" s="75"/>
      <c r="AS97" s="70"/>
      <c r="AT97" s="90"/>
      <c r="AW97" s="27"/>
      <c r="AX97" s="27"/>
    </row>
    <row r="98" spans="1:50" x14ac:dyDescent="0.25">
      <c r="A98" s="67"/>
      <c r="B98" s="68"/>
      <c r="C98" s="69"/>
      <c r="D98" s="69"/>
      <c r="E98" s="99"/>
      <c r="F98" s="74"/>
      <c r="G98" s="2"/>
      <c r="H98" s="72"/>
      <c r="I98" s="72"/>
      <c r="J98" s="72"/>
      <c r="K98" s="163"/>
      <c r="L98" s="74"/>
      <c r="M98" s="164"/>
      <c r="N98" s="72"/>
      <c r="O98" s="74"/>
      <c r="P98" s="158"/>
      <c r="Q98" s="159"/>
      <c r="R98" s="165"/>
      <c r="S98" s="91"/>
      <c r="T98" s="91"/>
      <c r="U98" s="47"/>
      <c r="V98" s="47"/>
      <c r="W98" s="47"/>
      <c r="X98" s="47"/>
      <c r="Y98" s="47"/>
      <c r="Z98" s="166"/>
      <c r="AA98" s="166"/>
      <c r="AB98" s="126"/>
      <c r="AC98" s="126"/>
      <c r="AD98" s="74"/>
      <c r="AE98" s="47"/>
      <c r="AF98" s="47"/>
      <c r="AG98" s="47"/>
      <c r="AH98" s="47"/>
      <c r="AI98" s="47"/>
      <c r="AJ98" s="47"/>
      <c r="AK98" s="47"/>
      <c r="AL98" s="47"/>
      <c r="AM98" s="47"/>
      <c r="AR98" s="75"/>
      <c r="AS98" s="167"/>
      <c r="AT98" s="90"/>
      <c r="AW98" s="27"/>
      <c r="AX98" s="27"/>
    </row>
    <row r="99" spans="1:50" x14ac:dyDescent="0.25">
      <c r="A99" s="67"/>
      <c r="B99" s="68"/>
      <c r="C99" s="69"/>
      <c r="D99" s="69"/>
      <c r="E99" s="99"/>
      <c r="F99" s="74"/>
      <c r="G99" s="2"/>
      <c r="H99" s="72"/>
      <c r="I99" s="72"/>
      <c r="J99" s="72"/>
      <c r="K99" s="163"/>
      <c r="L99" s="74"/>
      <c r="M99" s="164"/>
      <c r="N99" s="72"/>
      <c r="O99" s="74"/>
      <c r="P99" s="158"/>
      <c r="Q99" s="159"/>
      <c r="R99" s="165"/>
      <c r="S99" s="91"/>
      <c r="T99" s="91"/>
      <c r="U99" s="47"/>
      <c r="V99" s="47"/>
      <c r="W99" s="47"/>
      <c r="X99" s="47"/>
      <c r="Y99" s="47"/>
      <c r="Z99" s="166"/>
      <c r="AA99" s="166"/>
      <c r="AB99" s="126"/>
      <c r="AC99" s="126"/>
      <c r="AD99" s="74"/>
      <c r="AE99" s="47"/>
      <c r="AF99" s="47"/>
      <c r="AG99" s="47"/>
      <c r="AH99" s="47"/>
      <c r="AI99" s="47"/>
      <c r="AJ99" s="47"/>
      <c r="AK99" s="47"/>
      <c r="AL99" s="47"/>
      <c r="AM99" s="47"/>
      <c r="AR99" s="75"/>
      <c r="AS99" s="167"/>
      <c r="AT99" s="90"/>
      <c r="AW99" s="27"/>
      <c r="AX99" s="27"/>
    </row>
    <row r="100" spans="1:50" x14ac:dyDescent="0.25">
      <c r="A100" s="67"/>
      <c r="B100" s="68"/>
      <c r="C100" s="69"/>
      <c r="D100" s="69"/>
      <c r="E100" s="99"/>
      <c r="F100" s="74"/>
      <c r="G100" s="2"/>
      <c r="H100" s="72"/>
      <c r="I100" s="72"/>
      <c r="J100" s="72"/>
      <c r="K100" s="86"/>
      <c r="L100" s="74"/>
      <c r="M100" s="86"/>
      <c r="N100" s="72"/>
      <c r="O100" s="74"/>
      <c r="P100" s="158"/>
      <c r="Q100" s="159"/>
      <c r="R100" s="77"/>
      <c r="S100" s="91"/>
      <c r="T100" s="91"/>
      <c r="U100" s="47"/>
      <c r="V100" s="47"/>
      <c r="W100" s="47"/>
      <c r="X100" s="47"/>
      <c r="Y100" s="47"/>
      <c r="Z100" s="86"/>
      <c r="AA100" s="86"/>
      <c r="AB100" s="126"/>
      <c r="AC100" s="126"/>
      <c r="AD100" s="74"/>
      <c r="AE100" s="47"/>
      <c r="AF100" s="47"/>
      <c r="AG100" s="47"/>
      <c r="AH100" s="47"/>
      <c r="AI100" s="47"/>
      <c r="AJ100" s="47"/>
      <c r="AK100" s="47"/>
      <c r="AL100" s="47"/>
      <c r="AM100" s="47"/>
      <c r="AR100" s="75"/>
      <c r="AS100" s="70"/>
      <c r="AT100" s="90"/>
      <c r="AW100" s="27"/>
      <c r="AX100" s="27"/>
    </row>
    <row r="101" spans="1:50" x14ac:dyDescent="0.25">
      <c r="A101" s="67"/>
      <c r="B101" s="68"/>
      <c r="C101" s="69"/>
      <c r="D101" s="69"/>
      <c r="E101" s="99"/>
      <c r="F101" s="74"/>
      <c r="G101" s="2"/>
      <c r="H101" s="72"/>
      <c r="I101" s="72"/>
      <c r="J101" s="72"/>
      <c r="K101" s="163"/>
      <c r="L101" s="74"/>
      <c r="M101" s="164"/>
      <c r="N101" s="72"/>
      <c r="O101" s="74"/>
      <c r="P101" s="158"/>
      <c r="Q101" s="159"/>
      <c r="R101" s="165"/>
      <c r="S101" s="91"/>
      <c r="T101" s="91"/>
      <c r="U101" s="47"/>
      <c r="V101" s="47"/>
      <c r="W101" s="47"/>
      <c r="X101" s="47"/>
      <c r="Y101" s="47"/>
      <c r="Z101" s="166"/>
      <c r="AA101" s="166"/>
      <c r="AB101" s="126"/>
      <c r="AC101" s="126"/>
      <c r="AD101" s="74"/>
      <c r="AE101" s="47"/>
      <c r="AF101" s="47"/>
      <c r="AG101" s="47"/>
      <c r="AH101" s="47"/>
      <c r="AI101" s="47"/>
      <c r="AJ101" s="47"/>
      <c r="AK101" s="47"/>
      <c r="AL101" s="47"/>
      <c r="AM101" s="47"/>
      <c r="AR101" s="75"/>
      <c r="AS101" s="167"/>
      <c r="AT101" s="90"/>
      <c r="AW101" s="27"/>
      <c r="AX101" s="27"/>
    </row>
    <row r="102" spans="1:50" x14ac:dyDescent="0.25">
      <c r="A102" s="67"/>
      <c r="B102" s="68"/>
      <c r="C102" s="69"/>
      <c r="D102" s="69"/>
      <c r="E102" s="168"/>
      <c r="F102" s="71"/>
      <c r="G102" s="104"/>
      <c r="H102" s="104"/>
      <c r="I102" s="72"/>
      <c r="J102" s="72"/>
      <c r="K102" s="102"/>
      <c r="L102" s="74"/>
      <c r="M102" s="103"/>
      <c r="N102" s="104"/>
      <c r="O102" s="105"/>
      <c r="P102" s="104"/>
      <c r="Q102" s="76"/>
      <c r="R102" s="115"/>
      <c r="S102" s="91"/>
      <c r="T102" s="91"/>
      <c r="U102" s="47"/>
      <c r="V102" s="47"/>
      <c r="W102" s="47"/>
      <c r="X102" s="47"/>
      <c r="Y102" s="47"/>
      <c r="Z102" s="110"/>
      <c r="AA102" s="144"/>
      <c r="AB102" s="144"/>
      <c r="AC102" s="144"/>
      <c r="AD102" s="117"/>
      <c r="AE102" s="78"/>
      <c r="AF102" s="78"/>
      <c r="AG102" s="78"/>
      <c r="AH102" s="78"/>
      <c r="AI102" s="78"/>
      <c r="AJ102" s="78"/>
      <c r="AK102" s="78"/>
      <c r="AL102" s="78"/>
      <c r="AN102" s="79"/>
      <c r="AO102" s="79"/>
      <c r="AP102" s="107"/>
      <c r="AR102" s="75"/>
      <c r="AT102" s="90"/>
      <c r="AW102" s="27"/>
      <c r="AX102" s="27"/>
    </row>
    <row r="103" spans="1:50" x14ac:dyDescent="0.25">
      <c r="A103" s="67"/>
      <c r="B103" s="68"/>
      <c r="C103" s="69"/>
      <c r="D103" s="69"/>
      <c r="E103" s="102"/>
      <c r="F103" s="71"/>
      <c r="G103" s="103"/>
      <c r="H103" s="104"/>
      <c r="I103" s="72"/>
      <c r="J103" s="72"/>
      <c r="K103" s="104"/>
      <c r="L103" s="115"/>
      <c r="M103" s="104"/>
      <c r="N103" s="104"/>
      <c r="O103" s="105"/>
      <c r="P103" s="108"/>
      <c r="Q103" s="108"/>
      <c r="R103" s="115"/>
      <c r="S103" s="91"/>
      <c r="T103" s="91"/>
      <c r="U103" s="47"/>
      <c r="V103" s="47"/>
      <c r="W103" s="47"/>
      <c r="X103" s="47"/>
      <c r="Y103" s="47"/>
      <c r="Z103" s="84"/>
      <c r="AA103" s="84"/>
      <c r="AB103" s="84"/>
      <c r="AC103" s="84"/>
      <c r="AD103" s="84"/>
      <c r="AE103" s="78"/>
      <c r="AF103" s="78"/>
      <c r="AG103" s="78"/>
      <c r="AH103" s="78"/>
      <c r="AI103" s="78"/>
      <c r="AJ103" s="78"/>
      <c r="AK103" s="78"/>
      <c r="AL103" s="78"/>
      <c r="AR103" s="75"/>
      <c r="AT103" s="90"/>
      <c r="AW103" s="27"/>
      <c r="AX103" s="27"/>
    </row>
    <row r="104" spans="1:50" x14ac:dyDescent="0.25">
      <c r="A104" s="67"/>
      <c r="B104" s="68"/>
      <c r="C104" s="69"/>
      <c r="D104" s="69"/>
      <c r="E104" s="102"/>
      <c r="F104" s="71"/>
      <c r="G104" s="103"/>
      <c r="H104" s="104"/>
      <c r="I104" s="72"/>
      <c r="J104" s="72"/>
      <c r="K104" s="104"/>
      <c r="L104" s="115"/>
      <c r="M104" s="104"/>
      <c r="N104" s="104"/>
      <c r="O104" s="105"/>
      <c r="P104" s="108"/>
      <c r="Q104" s="76"/>
      <c r="R104" s="77"/>
      <c r="S104" s="91"/>
      <c r="T104" s="91"/>
      <c r="U104" s="47"/>
      <c r="V104" s="47"/>
      <c r="W104" s="47"/>
      <c r="X104" s="47"/>
      <c r="Y104" s="47"/>
      <c r="Z104" s="84"/>
      <c r="AA104" s="84"/>
      <c r="AB104" s="84"/>
      <c r="AC104" s="84"/>
      <c r="AD104" s="84"/>
      <c r="AE104" s="78"/>
      <c r="AF104" s="78"/>
      <c r="AG104" s="78"/>
      <c r="AH104" s="78"/>
      <c r="AI104" s="78"/>
      <c r="AJ104" s="78"/>
      <c r="AK104" s="78"/>
      <c r="AL104" s="78"/>
      <c r="AR104" s="75"/>
      <c r="AT104" s="90"/>
      <c r="AW104" s="27"/>
      <c r="AX104" s="27"/>
    </row>
    <row r="105" spans="1:50" x14ac:dyDescent="0.25">
      <c r="A105" s="67"/>
      <c r="B105" s="68"/>
      <c r="C105" s="69"/>
      <c r="D105" s="104"/>
      <c r="E105" s="102"/>
      <c r="F105" s="104"/>
      <c r="G105" s="103"/>
      <c r="H105" s="104"/>
      <c r="I105" s="105"/>
      <c r="J105" s="104"/>
      <c r="K105" s="104"/>
      <c r="L105" s="115"/>
      <c r="M105" s="106"/>
      <c r="N105" s="104"/>
      <c r="O105" s="105"/>
      <c r="P105" s="108"/>
      <c r="Q105" s="108"/>
      <c r="R105" s="170"/>
      <c r="S105" s="91"/>
      <c r="T105" s="91"/>
      <c r="U105" s="47"/>
      <c r="V105" s="47"/>
      <c r="W105" s="47"/>
      <c r="X105" s="47"/>
      <c r="Y105" s="171"/>
      <c r="Z105" s="111"/>
      <c r="AA105" s="111"/>
      <c r="AB105" s="111"/>
      <c r="AC105" s="111"/>
      <c r="AD105" s="83"/>
      <c r="AE105" s="171"/>
      <c r="AF105" s="171"/>
      <c r="AG105" s="171"/>
      <c r="AH105" s="171"/>
      <c r="AI105" s="171"/>
      <c r="AJ105" s="171"/>
      <c r="AK105" s="171"/>
      <c r="AL105" s="171"/>
      <c r="AN105" s="171"/>
      <c r="AO105" s="171"/>
      <c r="AP105" s="171"/>
      <c r="AR105" s="75"/>
      <c r="AS105" s="172"/>
      <c r="AT105" s="103"/>
      <c r="AW105" s="27"/>
      <c r="AX105" s="27"/>
    </row>
    <row r="106" spans="1:50" x14ac:dyDescent="0.25">
      <c r="A106" s="67"/>
      <c r="B106" s="68"/>
      <c r="C106" s="69"/>
      <c r="D106" s="69"/>
      <c r="E106" s="102"/>
      <c r="F106" s="71"/>
      <c r="G106" s="103"/>
      <c r="H106" s="72"/>
      <c r="I106" s="72"/>
      <c r="J106" s="72"/>
      <c r="K106" s="72"/>
      <c r="L106" s="72"/>
      <c r="M106" s="72"/>
      <c r="N106" s="72"/>
      <c r="O106" s="72"/>
      <c r="P106" s="72"/>
      <c r="Q106" s="72"/>
      <c r="R106" s="72"/>
      <c r="S106" s="72"/>
      <c r="T106" s="72"/>
      <c r="U106" s="47"/>
      <c r="V106" s="47"/>
      <c r="W106" s="47"/>
      <c r="X106" s="47"/>
      <c r="Y106" s="47"/>
      <c r="Z106" s="72"/>
      <c r="AA106" s="70"/>
      <c r="AB106" s="72"/>
      <c r="AC106" s="72"/>
      <c r="AD106" s="70"/>
      <c r="AE106" s="83"/>
      <c r="AF106" s="83"/>
      <c r="AG106" s="83"/>
      <c r="AH106" s="83"/>
      <c r="AI106" s="83"/>
      <c r="AJ106" s="83"/>
      <c r="AK106" s="83"/>
      <c r="AL106" s="83"/>
      <c r="AR106" s="75"/>
      <c r="AT106" s="90"/>
      <c r="AW106" s="27"/>
      <c r="AX106" s="27"/>
    </row>
    <row r="107" spans="1:50" x14ac:dyDescent="0.25">
      <c r="A107" s="67"/>
      <c r="C107" s="69"/>
      <c r="D107" s="69"/>
      <c r="E107" s="70"/>
      <c r="F107" s="71"/>
      <c r="G107" s="103"/>
      <c r="H107" s="104"/>
      <c r="I107" s="105"/>
      <c r="J107" s="104"/>
      <c r="K107" s="104"/>
      <c r="L107" s="115"/>
      <c r="M107" s="104"/>
      <c r="N107" s="104"/>
      <c r="O107" s="91"/>
      <c r="P107" s="108"/>
      <c r="Q107" s="74"/>
      <c r="R107" s="93"/>
      <c r="S107" s="104"/>
      <c r="T107" s="104"/>
      <c r="U107" s="110"/>
      <c r="V107" s="110"/>
      <c r="W107" s="110"/>
      <c r="X107" s="47"/>
      <c r="Y107" s="47"/>
      <c r="Z107" s="47"/>
      <c r="AA107" s="47"/>
      <c r="AB107" s="47"/>
      <c r="AC107" s="47"/>
      <c r="AD107" s="47"/>
      <c r="AE107" s="47"/>
      <c r="AF107" s="47"/>
      <c r="AG107" s="47"/>
      <c r="AH107" s="47"/>
      <c r="AI107" s="47"/>
      <c r="AJ107" s="47"/>
      <c r="AK107" s="47"/>
      <c r="AL107" s="47"/>
      <c r="AM107" s="122"/>
      <c r="AN107" s="104"/>
      <c r="AO107" s="104"/>
      <c r="AP107" s="104"/>
      <c r="AQ107" s="104"/>
      <c r="AR107" s="102"/>
      <c r="AS107" s="104"/>
      <c r="AT107" s="98"/>
      <c r="AW107" s="27"/>
      <c r="AX107" s="27"/>
    </row>
    <row r="108" spans="1:50" x14ac:dyDescent="0.25">
      <c r="A108" s="67"/>
      <c r="C108" s="69"/>
      <c r="D108" s="104"/>
      <c r="E108" s="168"/>
      <c r="F108" s="102"/>
      <c r="G108" s="103"/>
      <c r="H108" s="104"/>
      <c r="I108" s="105"/>
      <c r="J108" s="104"/>
      <c r="K108" s="173"/>
      <c r="L108" s="87"/>
      <c r="M108" s="87"/>
      <c r="N108" s="104"/>
      <c r="O108" s="91"/>
      <c r="P108" s="88"/>
      <c r="Q108" s="87"/>
      <c r="R108" s="72"/>
      <c r="S108" s="169"/>
      <c r="T108" s="169"/>
      <c r="U108" s="174"/>
      <c r="V108" s="174"/>
      <c r="W108" s="174"/>
      <c r="X108" s="47"/>
      <c r="Y108" s="47"/>
      <c r="Z108" s="107"/>
      <c r="AA108" s="175"/>
      <c r="AB108" s="175"/>
      <c r="AC108" s="175"/>
      <c r="AD108" s="176"/>
      <c r="AE108" s="107"/>
      <c r="AF108" s="107"/>
      <c r="AG108" s="107"/>
      <c r="AH108" s="107"/>
      <c r="AI108" s="107"/>
      <c r="AJ108" s="107"/>
      <c r="AK108" s="107"/>
      <c r="AL108" s="107"/>
      <c r="AM108" s="104"/>
      <c r="AN108" s="104"/>
      <c r="AO108" s="104"/>
      <c r="AP108" s="104"/>
      <c r="AQ108" s="104"/>
      <c r="AR108" s="102"/>
      <c r="AS108" s="104"/>
      <c r="AT108" s="103"/>
      <c r="AW108" s="27"/>
      <c r="AX108" s="27"/>
    </row>
    <row r="109" spans="1:50" x14ac:dyDescent="0.25">
      <c r="A109" s="67"/>
      <c r="C109" s="69"/>
      <c r="D109" s="69"/>
      <c r="E109" s="177"/>
      <c r="F109" s="102"/>
      <c r="G109" s="103"/>
      <c r="H109" s="104"/>
      <c r="I109" s="105"/>
      <c r="J109" s="104"/>
      <c r="K109" s="173"/>
      <c r="L109" s="2"/>
      <c r="M109" s="87"/>
      <c r="N109" s="2"/>
      <c r="O109" s="91"/>
      <c r="P109" s="75"/>
      <c r="Q109" s="2"/>
      <c r="R109" s="2"/>
      <c r="S109" s="2"/>
      <c r="T109" s="2"/>
      <c r="U109" s="174"/>
      <c r="V109" s="174"/>
      <c r="W109" s="174"/>
      <c r="X109" s="174"/>
      <c r="Y109" s="174"/>
      <c r="Z109" s="174"/>
      <c r="AA109" s="175"/>
      <c r="AB109" s="175"/>
      <c r="AC109" s="175"/>
      <c r="AD109" s="176"/>
      <c r="AE109" s="107"/>
      <c r="AF109" s="107"/>
      <c r="AG109" s="107"/>
      <c r="AH109" s="107"/>
      <c r="AI109" s="107"/>
      <c r="AJ109" s="107"/>
      <c r="AK109" s="107"/>
      <c r="AL109" s="107"/>
      <c r="AM109" s="177"/>
      <c r="AN109" s="177"/>
      <c r="AO109" s="177"/>
      <c r="AP109" s="177"/>
      <c r="AQ109" s="177"/>
      <c r="AR109" s="102"/>
      <c r="AS109" s="177"/>
      <c r="AT109" s="177"/>
      <c r="AW109" s="27"/>
      <c r="AX109" s="27"/>
    </row>
    <row r="110" spans="1:50" x14ac:dyDescent="0.25">
      <c r="A110" s="67"/>
      <c r="C110" s="180"/>
      <c r="D110" s="124"/>
      <c r="E110" s="146"/>
      <c r="F110" s="104"/>
      <c r="G110" s="103"/>
      <c r="H110" s="104"/>
      <c r="I110" s="105"/>
      <c r="J110" s="104"/>
      <c r="K110" s="104"/>
      <c r="L110" s="115"/>
      <c r="M110" s="104"/>
      <c r="N110" s="104"/>
      <c r="O110" s="91"/>
      <c r="P110" s="108"/>
      <c r="Q110" s="108"/>
      <c r="R110" s="116"/>
      <c r="S110" s="2"/>
      <c r="T110" s="2"/>
      <c r="U110" s="174"/>
      <c r="V110" s="174"/>
      <c r="W110" s="174"/>
      <c r="X110" s="174"/>
      <c r="Y110" s="174"/>
      <c r="Z110" s="174"/>
      <c r="AA110" s="174"/>
      <c r="AB110" s="181"/>
      <c r="AC110" s="181"/>
      <c r="AD110" s="137"/>
      <c r="AE110" s="174"/>
      <c r="AF110" s="174"/>
      <c r="AG110" s="174"/>
      <c r="AH110" s="174"/>
      <c r="AI110" s="174"/>
      <c r="AJ110" s="174"/>
      <c r="AK110" s="174"/>
      <c r="AL110" s="174"/>
      <c r="AM110" s="174"/>
      <c r="AP110" s="107"/>
      <c r="AQ110" s="107"/>
      <c r="AR110" s="102"/>
      <c r="AS110" s="122"/>
      <c r="AT110" s="177"/>
      <c r="AU110" s="99"/>
      <c r="AW110" s="27"/>
      <c r="AX110" s="27"/>
    </row>
    <row r="111" spans="1:50" x14ac:dyDescent="0.25">
      <c r="A111" s="67"/>
      <c r="C111" s="69"/>
      <c r="D111" s="69"/>
      <c r="E111" s="102"/>
      <c r="F111" s="71"/>
      <c r="G111" s="103"/>
      <c r="H111" s="104"/>
      <c r="I111" s="105"/>
      <c r="J111" s="104"/>
      <c r="K111" s="104"/>
      <c r="L111" s="115"/>
      <c r="M111" s="106"/>
      <c r="N111" s="104"/>
      <c r="O111" s="107"/>
      <c r="P111" s="91"/>
      <c r="Q111" s="107"/>
      <c r="R111" s="182"/>
      <c r="S111" s="110"/>
      <c r="T111" s="110"/>
      <c r="U111" s="110"/>
      <c r="V111" s="110"/>
      <c r="W111" s="110"/>
      <c r="X111" s="47"/>
      <c r="Y111" s="47"/>
      <c r="Z111" s="84"/>
      <c r="AA111" s="84"/>
      <c r="AB111" s="84"/>
      <c r="AC111" s="84"/>
      <c r="AD111" s="47"/>
      <c r="AE111" s="47"/>
      <c r="AF111" s="47"/>
      <c r="AG111" s="47"/>
      <c r="AH111" s="47"/>
      <c r="AI111" s="47"/>
      <c r="AJ111" s="47"/>
      <c r="AK111" s="47"/>
      <c r="AL111" s="83"/>
      <c r="AM111" s="83"/>
      <c r="AN111" s="83"/>
      <c r="AO111" s="83"/>
      <c r="AP111" s="83"/>
      <c r="AQ111" s="83"/>
      <c r="AR111" s="102"/>
      <c r="AS111" s="104"/>
      <c r="AT111" s="98"/>
      <c r="AW111" s="27"/>
      <c r="AX111" s="27"/>
    </row>
    <row r="112" spans="1:50" x14ac:dyDescent="0.25">
      <c r="A112" s="183"/>
      <c r="AW112" s="27"/>
      <c r="AX112" s="27"/>
    </row>
    <row r="113" spans="1:50" x14ac:dyDescent="0.25">
      <c r="A113" s="183"/>
      <c r="AW113" s="27"/>
      <c r="AX113" s="27"/>
    </row>
    <row r="114" spans="1:50" x14ac:dyDescent="0.25">
      <c r="A114" s="183"/>
      <c r="AW114" s="27"/>
      <c r="AX114" s="27"/>
    </row>
    <row r="115" spans="1:50" x14ac:dyDescent="0.25">
      <c r="A115" s="183"/>
      <c r="AD115" s="131"/>
      <c r="AE115" s="131"/>
      <c r="AF115" s="185"/>
      <c r="AW115" s="27"/>
      <c r="AX115" s="27"/>
    </row>
    <row r="116" spans="1:50" x14ac:dyDescent="0.25">
      <c r="A116" s="183"/>
      <c r="AD116" s="131"/>
      <c r="AE116" s="131"/>
      <c r="AF116" s="186"/>
      <c r="AW116" s="27"/>
      <c r="AX116" s="27"/>
    </row>
    <row r="117" spans="1:50" x14ac:dyDescent="0.25">
      <c r="A117" s="183"/>
      <c r="AD117" s="187"/>
      <c r="AE117" s="187"/>
      <c r="AF117" s="187"/>
      <c r="AW117" s="27"/>
      <c r="AX117" s="27"/>
    </row>
    <row r="118" spans="1:50" x14ac:dyDescent="0.25">
      <c r="A118" s="183"/>
      <c r="AD118" s="187"/>
      <c r="AE118" s="187"/>
      <c r="AF118" s="187"/>
      <c r="AW118" s="27"/>
      <c r="AX118" s="27"/>
    </row>
    <row r="119" spans="1:50" x14ac:dyDescent="0.25">
      <c r="A119" s="183"/>
      <c r="AW119" s="27"/>
      <c r="AX119" s="27"/>
    </row>
    <row r="120" spans="1:50" x14ac:dyDescent="0.25">
      <c r="A120" s="183"/>
      <c r="AW120" s="27"/>
      <c r="AX120" s="27"/>
    </row>
    <row r="121" spans="1:50" x14ac:dyDescent="0.25">
      <c r="A121" s="183"/>
      <c r="AW121" s="27"/>
      <c r="AX121" s="27"/>
    </row>
    <row r="122" spans="1:50" x14ac:dyDescent="0.25">
      <c r="A122" s="183"/>
      <c r="AW122" s="27"/>
      <c r="AX122" s="27"/>
    </row>
    <row r="123" spans="1:50" x14ac:dyDescent="0.25">
      <c r="A123" s="183"/>
      <c r="AW123" s="27"/>
      <c r="AX123" s="27"/>
    </row>
    <row r="124" spans="1:50" x14ac:dyDescent="0.25">
      <c r="A124" s="183"/>
      <c r="AW124" s="27"/>
      <c r="AX124" s="27"/>
    </row>
    <row r="125" spans="1:50" x14ac:dyDescent="0.25">
      <c r="A125" s="183"/>
      <c r="AB125" s="188" t="s">
        <v>629</v>
      </c>
      <c r="AC125" s="188"/>
      <c r="AD125" s="188"/>
      <c r="AE125" s="188"/>
      <c r="AF125" s="188"/>
      <c r="AW125" s="27"/>
      <c r="AX125" s="27"/>
    </row>
    <row r="126" spans="1:50" x14ac:dyDescent="0.25">
      <c r="A126" s="183"/>
      <c r="AB126" s="188"/>
      <c r="AC126" s="188"/>
      <c r="AD126" s="188"/>
      <c r="AE126" s="188"/>
      <c r="AF126" s="188"/>
      <c r="AW126" s="27"/>
      <c r="AX126" s="27"/>
    </row>
    <row r="127" spans="1:50" x14ac:dyDescent="0.25">
      <c r="A127" s="183"/>
      <c r="AB127" s="189" t="s">
        <v>630</v>
      </c>
      <c r="AC127" s="190"/>
      <c r="AD127" s="190"/>
      <c r="AE127" s="190"/>
      <c r="AF127" s="191"/>
      <c r="AW127" s="27"/>
      <c r="AX127" s="27"/>
    </row>
    <row r="128" spans="1:50" ht="15.75" thickBot="1" x14ac:dyDescent="0.3">
      <c r="A128" s="183"/>
      <c r="AB128" s="192" t="s">
        <v>631</v>
      </c>
      <c r="AC128" s="193"/>
      <c r="AD128" s="193"/>
      <c r="AE128" s="193"/>
      <c r="AF128" s="194"/>
      <c r="AW128" s="27"/>
      <c r="AX128" s="27"/>
    </row>
    <row r="129" spans="1:50" x14ac:dyDescent="0.25">
      <c r="A129" s="183"/>
      <c r="AW129" s="27"/>
      <c r="AX129" s="27"/>
    </row>
    <row r="130" spans="1:50" x14ac:dyDescent="0.25">
      <c r="A130" s="183"/>
      <c r="AW130" s="27"/>
      <c r="AX130" s="27"/>
    </row>
    <row r="131" spans="1:50" x14ac:dyDescent="0.25">
      <c r="A131" s="183"/>
      <c r="AW131" s="27"/>
      <c r="AX131" s="27"/>
    </row>
    <row r="132" spans="1:50" x14ac:dyDescent="0.25">
      <c r="A132" s="183"/>
      <c r="AW132" s="27"/>
      <c r="AX132" s="27"/>
    </row>
    <row r="133" spans="1:50" x14ac:dyDescent="0.25">
      <c r="A133" s="183"/>
      <c r="AW133" s="27"/>
      <c r="AX133" s="27"/>
    </row>
    <row r="134" spans="1:50" x14ac:dyDescent="0.25">
      <c r="A134" s="183"/>
      <c r="AW134" s="27"/>
      <c r="AX134" s="27"/>
    </row>
    <row r="135" spans="1:50" x14ac:dyDescent="0.25">
      <c r="A135" s="183"/>
      <c r="AW135" s="27"/>
      <c r="AX135" s="27"/>
    </row>
    <row r="136" spans="1:50" x14ac:dyDescent="0.25">
      <c r="A136" s="183"/>
      <c r="AW136" s="27"/>
      <c r="AX136" s="27"/>
    </row>
    <row r="137" spans="1:50" x14ac:dyDescent="0.25">
      <c r="A137" s="183"/>
      <c r="AW137" s="27"/>
      <c r="AX137" s="27"/>
    </row>
    <row r="138" spans="1:50" x14ac:dyDescent="0.25">
      <c r="A138" s="183"/>
      <c r="AW138" s="27"/>
      <c r="AX138" s="27"/>
    </row>
    <row r="139" spans="1:50" x14ac:dyDescent="0.25">
      <c r="A139" s="183"/>
      <c r="AW139" s="27"/>
      <c r="AX139" s="27"/>
    </row>
    <row r="140" spans="1:50" x14ac:dyDescent="0.25">
      <c r="A140" s="183"/>
      <c r="AW140" s="27"/>
      <c r="AX140" s="27"/>
    </row>
    <row r="141" spans="1:50" x14ac:dyDescent="0.25">
      <c r="A141" s="183"/>
      <c r="AW141" s="27"/>
      <c r="AX141" s="27"/>
    </row>
    <row r="142" spans="1:50" x14ac:dyDescent="0.25">
      <c r="A142" s="183"/>
      <c r="AW142" s="27"/>
      <c r="AX142" s="27"/>
    </row>
    <row r="143" spans="1:50" x14ac:dyDescent="0.25">
      <c r="A143" s="183"/>
      <c r="AW143" s="27"/>
      <c r="AX143" s="27"/>
    </row>
    <row r="144" spans="1:50" x14ac:dyDescent="0.25">
      <c r="A144" s="183"/>
      <c r="AW144" s="27"/>
      <c r="AX144" s="27"/>
    </row>
    <row r="145" spans="1:50" x14ac:dyDescent="0.25">
      <c r="A145" s="183"/>
      <c r="AW145" s="27"/>
      <c r="AX145" s="27"/>
    </row>
    <row r="146" spans="1:50" x14ac:dyDescent="0.25">
      <c r="A146" s="183"/>
      <c r="AW146" s="27"/>
      <c r="AX146" s="27"/>
    </row>
    <row r="147" spans="1:50" x14ac:dyDescent="0.25">
      <c r="A147" s="183"/>
      <c r="AW147" s="27"/>
      <c r="AX147" s="27"/>
    </row>
    <row r="148" spans="1:50" x14ac:dyDescent="0.25">
      <c r="A148" s="183"/>
      <c r="AW148" s="27"/>
      <c r="AX148" s="27"/>
    </row>
    <row r="149" spans="1:50" x14ac:dyDescent="0.25">
      <c r="A149" s="183"/>
      <c r="AW149" s="27"/>
      <c r="AX149" s="27"/>
    </row>
    <row r="150" spans="1:50" x14ac:dyDescent="0.25">
      <c r="A150" s="183"/>
      <c r="AW150" s="27"/>
      <c r="AX150" s="27"/>
    </row>
    <row r="151" spans="1:50" x14ac:dyDescent="0.25">
      <c r="A151" s="183"/>
      <c r="AW151" s="27"/>
      <c r="AX151" s="27"/>
    </row>
    <row r="152" spans="1:50" x14ac:dyDescent="0.25">
      <c r="A152" s="183"/>
      <c r="AW152" s="27"/>
      <c r="AX152" s="27"/>
    </row>
    <row r="153" spans="1:50" x14ac:dyDescent="0.25">
      <c r="A153" s="183"/>
      <c r="AW153" s="27"/>
      <c r="AX153" s="27"/>
    </row>
    <row r="154" spans="1:50" x14ac:dyDescent="0.25">
      <c r="A154" s="183"/>
      <c r="AW154" s="27"/>
      <c r="AX154" s="27"/>
    </row>
    <row r="155" spans="1:50" x14ac:dyDescent="0.25">
      <c r="A155" s="183"/>
      <c r="AW155" s="27"/>
      <c r="AX155" s="27"/>
    </row>
    <row r="156" spans="1:50" x14ac:dyDescent="0.25">
      <c r="A156" s="183"/>
      <c r="AW156" s="27"/>
      <c r="AX156" s="27"/>
    </row>
    <row r="157" spans="1:50" x14ac:dyDescent="0.25">
      <c r="A157" s="183"/>
      <c r="AW157" s="27"/>
      <c r="AX157" s="27"/>
    </row>
    <row r="158" spans="1:50" x14ac:dyDescent="0.25">
      <c r="A158" s="183"/>
      <c r="AW158" s="27"/>
      <c r="AX158" s="27"/>
    </row>
    <row r="159" spans="1:50" x14ac:dyDescent="0.25">
      <c r="A159" s="183"/>
      <c r="AW159" s="27"/>
      <c r="AX159" s="27"/>
    </row>
    <row r="160" spans="1:50" x14ac:dyDescent="0.25">
      <c r="A160" s="183"/>
      <c r="AW160" s="27"/>
      <c r="AX160" s="27"/>
    </row>
    <row r="161" spans="1:50" x14ac:dyDescent="0.25">
      <c r="A161" s="183"/>
      <c r="AW161" s="27"/>
      <c r="AX161" s="27"/>
    </row>
    <row r="162" spans="1:50" x14ac:dyDescent="0.25">
      <c r="A162" s="183"/>
      <c r="AW162" s="27"/>
      <c r="AX162" s="27"/>
    </row>
    <row r="163" spans="1:50" x14ac:dyDescent="0.25">
      <c r="A163" s="183"/>
      <c r="AW163" s="27"/>
      <c r="AX163" s="27"/>
    </row>
    <row r="164" spans="1:50" x14ac:dyDescent="0.25">
      <c r="A164" s="183"/>
      <c r="AW164" s="27"/>
      <c r="AX164" s="27"/>
    </row>
    <row r="165" spans="1:50" x14ac:dyDescent="0.25">
      <c r="A165" s="183"/>
      <c r="AW165" s="27"/>
      <c r="AX165" s="27"/>
    </row>
    <row r="166" spans="1:50" x14ac:dyDescent="0.25">
      <c r="A166" s="183"/>
      <c r="AW166" s="27"/>
      <c r="AX166" s="27"/>
    </row>
    <row r="167" spans="1:50" x14ac:dyDescent="0.25">
      <c r="A167" s="183"/>
      <c r="AW167" s="27"/>
      <c r="AX167" s="27"/>
    </row>
    <row r="168" spans="1:50" x14ac:dyDescent="0.25">
      <c r="A168" s="183"/>
      <c r="AW168" s="27"/>
      <c r="AX168" s="27"/>
    </row>
    <row r="169" spans="1:50" x14ac:dyDescent="0.25">
      <c r="A169" s="183"/>
      <c r="AW169" s="27"/>
      <c r="AX169" s="27"/>
    </row>
    <row r="170" spans="1:50" x14ac:dyDescent="0.25">
      <c r="A170" s="183"/>
      <c r="AW170" s="27"/>
      <c r="AX170" s="27"/>
    </row>
    <row r="171" spans="1:50" x14ac:dyDescent="0.25">
      <c r="A171" s="183"/>
      <c r="AW171" s="27"/>
      <c r="AX171" s="27"/>
    </row>
    <row r="172" spans="1:50" x14ac:dyDescent="0.25">
      <c r="A172" s="183"/>
      <c r="AW172" s="27"/>
      <c r="AX172" s="27"/>
    </row>
    <row r="173" spans="1:50" x14ac:dyDescent="0.25">
      <c r="A173" s="183"/>
      <c r="AW173" s="27"/>
      <c r="AX173" s="27"/>
    </row>
    <row r="174" spans="1:50" x14ac:dyDescent="0.25">
      <c r="A174" s="183"/>
      <c r="AW174" s="27"/>
      <c r="AX174" s="27"/>
    </row>
    <row r="175" spans="1:50" x14ac:dyDescent="0.25">
      <c r="A175" s="183"/>
      <c r="AW175" s="27"/>
      <c r="AX175" s="27"/>
    </row>
    <row r="176" spans="1:50" x14ac:dyDescent="0.25">
      <c r="A176" s="183"/>
      <c r="AW176" s="27"/>
      <c r="AX176" s="27"/>
    </row>
    <row r="177" spans="1:50" x14ac:dyDescent="0.25">
      <c r="A177" s="183"/>
      <c r="AW177" s="27"/>
      <c r="AX177" s="27"/>
    </row>
    <row r="178" spans="1:50" x14ac:dyDescent="0.25">
      <c r="A178" s="183"/>
      <c r="AW178" s="27"/>
      <c r="AX178" s="27"/>
    </row>
    <row r="179" spans="1:50" x14ac:dyDescent="0.25">
      <c r="A179" s="183"/>
      <c r="AW179" s="27"/>
      <c r="AX179" s="27"/>
    </row>
    <row r="180" spans="1:50" x14ac:dyDescent="0.25">
      <c r="A180" s="183"/>
      <c r="AW180" s="27"/>
      <c r="AX180" s="27"/>
    </row>
    <row r="181" spans="1:50" x14ac:dyDescent="0.25">
      <c r="A181" s="183"/>
      <c r="AW181" s="27"/>
      <c r="AX181" s="27"/>
    </row>
    <row r="182" spans="1:50" x14ac:dyDescent="0.25">
      <c r="A182" s="183"/>
      <c r="AW182" s="27"/>
      <c r="AX182" s="27"/>
    </row>
    <row r="183" spans="1:50" x14ac:dyDescent="0.25">
      <c r="A183" s="183"/>
      <c r="AW183" s="27"/>
      <c r="AX183" s="27"/>
    </row>
    <row r="184" spans="1:50" x14ac:dyDescent="0.25">
      <c r="A184" s="183"/>
      <c r="AW184" s="27"/>
      <c r="AX184" s="27"/>
    </row>
    <row r="185" spans="1:50" x14ac:dyDescent="0.25">
      <c r="A185" s="183"/>
      <c r="AW185" s="27"/>
      <c r="AX185" s="27"/>
    </row>
    <row r="186" spans="1:50" x14ac:dyDescent="0.25">
      <c r="A186" s="183"/>
      <c r="AW186" s="27"/>
      <c r="AX186" s="27"/>
    </row>
    <row r="187" spans="1:50" x14ac:dyDescent="0.25">
      <c r="A187" s="183"/>
      <c r="AW187" s="27"/>
      <c r="AX187" s="27"/>
    </row>
    <row r="188" spans="1:50" x14ac:dyDescent="0.25">
      <c r="A188" s="183"/>
      <c r="AW188" s="27"/>
      <c r="AX188" s="27"/>
    </row>
    <row r="189" spans="1:50" x14ac:dyDescent="0.25">
      <c r="A189" s="183"/>
      <c r="AW189" s="27"/>
      <c r="AX189" s="27"/>
    </row>
    <row r="190" spans="1:50" x14ac:dyDescent="0.25">
      <c r="A190" s="183"/>
      <c r="AW190" s="27"/>
      <c r="AX190" s="27"/>
    </row>
    <row r="191" spans="1:50" x14ac:dyDescent="0.25">
      <c r="A191" s="183"/>
      <c r="AW191" s="27"/>
      <c r="AX191" s="27"/>
    </row>
    <row r="192" spans="1:50" x14ac:dyDescent="0.25">
      <c r="A192" s="183"/>
      <c r="AW192" s="27"/>
      <c r="AX192" s="27"/>
    </row>
    <row r="193" spans="1:50" x14ac:dyDescent="0.25">
      <c r="A193" s="183"/>
      <c r="AW193" s="27"/>
      <c r="AX193" s="27"/>
    </row>
    <row r="194" spans="1:50" x14ac:dyDescent="0.25">
      <c r="A194" s="183"/>
      <c r="AW194" s="27"/>
      <c r="AX194" s="27"/>
    </row>
    <row r="195" spans="1:50" x14ac:dyDescent="0.25">
      <c r="A195" s="183"/>
      <c r="AW195" s="27"/>
      <c r="AX195" s="27"/>
    </row>
    <row r="196" spans="1:50" x14ac:dyDescent="0.25">
      <c r="A196" s="183"/>
      <c r="AW196" s="27"/>
      <c r="AX196" s="27"/>
    </row>
    <row r="197" spans="1:50" x14ac:dyDescent="0.25">
      <c r="A197" s="183"/>
      <c r="AW197" s="27"/>
      <c r="AX197" s="27"/>
    </row>
    <row r="198" spans="1:50" x14ac:dyDescent="0.25">
      <c r="A198" s="183"/>
      <c r="AW198" s="27"/>
      <c r="AX198" s="27"/>
    </row>
    <row r="199" spans="1:50" x14ac:dyDescent="0.25">
      <c r="A199" s="183"/>
      <c r="AW199" s="27"/>
      <c r="AX199" s="27"/>
    </row>
    <row r="200" spans="1:50" x14ac:dyDescent="0.25">
      <c r="A200" s="183"/>
      <c r="AW200" s="27"/>
      <c r="AX200" s="27"/>
    </row>
    <row r="201" spans="1:50" x14ac:dyDescent="0.25">
      <c r="A201" s="183"/>
      <c r="AW201" s="27"/>
      <c r="AX201" s="27"/>
    </row>
    <row r="202" spans="1:50" x14ac:dyDescent="0.25">
      <c r="A202" s="183"/>
      <c r="AW202" s="27"/>
      <c r="AX202" s="27"/>
    </row>
    <row r="203" spans="1:50" x14ac:dyDescent="0.25">
      <c r="A203" s="183"/>
      <c r="AW203" s="27"/>
      <c r="AX203" s="27"/>
    </row>
    <row r="204" spans="1:50" x14ac:dyDescent="0.25">
      <c r="A204" s="183"/>
      <c r="AW204" s="27"/>
      <c r="AX204" s="27"/>
    </row>
    <row r="205" spans="1:50" x14ac:dyDescent="0.25">
      <c r="A205" s="183"/>
      <c r="AW205" s="27"/>
      <c r="AX205" s="27"/>
    </row>
    <row r="206" spans="1:50" x14ac:dyDescent="0.25">
      <c r="A206" s="183"/>
      <c r="AW206" s="27"/>
      <c r="AX206" s="27"/>
    </row>
    <row r="207" spans="1:50" x14ac:dyDescent="0.25">
      <c r="A207" s="183"/>
      <c r="AW207" s="27"/>
      <c r="AX207" s="27"/>
    </row>
    <row r="208" spans="1:50" x14ac:dyDescent="0.25">
      <c r="A208" s="183"/>
      <c r="AW208" s="27"/>
      <c r="AX208" s="27"/>
    </row>
    <row r="209" spans="1:50" x14ac:dyDescent="0.25">
      <c r="A209" s="183"/>
      <c r="AW209" s="27"/>
      <c r="AX209" s="27"/>
    </row>
    <row r="210" spans="1:50" x14ac:dyDescent="0.25">
      <c r="A210" s="183"/>
      <c r="AW210" s="27"/>
      <c r="AX210" s="27"/>
    </row>
    <row r="211" spans="1:50" x14ac:dyDescent="0.25">
      <c r="A211" s="183"/>
      <c r="AW211" s="27"/>
      <c r="AX211" s="27"/>
    </row>
    <row r="212" spans="1:50" x14ac:dyDescent="0.25">
      <c r="A212" s="183"/>
      <c r="AW212" s="27"/>
      <c r="AX212" s="27"/>
    </row>
    <row r="213" spans="1:50" x14ac:dyDescent="0.25">
      <c r="A213" s="183"/>
      <c r="AW213" s="27"/>
      <c r="AX213" s="27"/>
    </row>
    <row r="214" spans="1:50" x14ac:dyDescent="0.25">
      <c r="A214" s="183"/>
      <c r="AW214" s="27"/>
      <c r="AX214" s="27"/>
    </row>
    <row r="215" spans="1:50" x14ac:dyDescent="0.25">
      <c r="A215" s="183"/>
      <c r="AW215" s="27"/>
      <c r="AX215" s="27"/>
    </row>
    <row r="216" spans="1:50" x14ac:dyDescent="0.25">
      <c r="A216" s="183"/>
      <c r="AW216" s="27"/>
      <c r="AX216" s="27"/>
    </row>
    <row r="217" spans="1:50" x14ac:dyDescent="0.25">
      <c r="A217" s="183"/>
      <c r="AW217" s="27"/>
      <c r="AX217" s="27"/>
    </row>
    <row r="218" spans="1:50" x14ac:dyDescent="0.25">
      <c r="A218" s="183"/>
      <c r="AW218" s="27"/>
      <c r="AX218" s="27"/>
    </row>
    <row r="219" spans="1:50" x14ac:dyDescent="0.25">
      <c r="A219" s="183"/>
      <c r="AW219" s="27"/>
      <c r="AX219" s="27"/>
    </row>
    <row r="220" spans="1:50" x14ac:dyDescent="0.25">
      <c r="A220" s="183"/>
      <c r="AW220" s="27"/>
      <c r="AX220" s="27"/>
    </row>
    <row r="221" spans="1:50" x14ac:dyDescent="0.25">
      <c r="A221" s="183"/>
      <c r="AW221" s="27"/>
      <c r="AX221" s="27"/>
    </row>
    <row r="222" spans="1:50" x14ac:dyDescent="0.25">
      <c r="A222" s="183"/>
      <c r="AW222" s="27"/>
      <c r="AX222" s="27"/>
    </row>
    <row r="223" spans="1:50" x14ac:dyDescent="0.25">
      <c r="A223" s="183"/>
      <c r="AW223" s="27"/>
      <c r="AX223" s="27"/>
    </row>
    <row r="224" spans="1:50" x14ac:dyDescent="0.25">
      <c r="A224" s="183"/>
      <c r="AW224" s="27"/>
      <c r="AX224" s="27"/>
    </row>
    <row r="225" spans="1:50" x14ac:dyDescent="0.25">
      <c r="A225" s="183"/>
      <c r="AW225" s="27"/>
      <c r="AX225" s="27"/>
    </row>
    <row r="226" spans="1:50" x14ac:dyDescent="0.25">
      <c r="A226" s="183"/>
      <c r="AW226" s="27"/>
      <c r="AX226" s="27"/>
    </row>
    <row r="227" spans="1:50" x14ac:dyDescent="0.25">
      <c r="A227" s="183"/>
      <c r="AW227" s="27"/>
      <c r="AX227" s="27"/>
    </row>
    <row r="228" spans="1:50" x14ac:dyDescent="0.25">
      <c r="A228" s="183"/>
      <c r="AW228" s="27"/>
      <c r="AX228" s="27"/>
    </row>
    <row r="229" spans="1:50" x14ac:dyDescent="0.25">
      <c r="A229" s="183"/>
      <c r="AW229" s="27"/>
      <c r="AX229" s="27"/>
    </row>
    <row r="230" spans="1:50" x14ac:dyDescent="0.25">
      <c r="A230" s="183"/>
      <c r="AW230" s="27"/>
      <c r="AX230" s="27"/>
    </row>
    <row r="231" spans="1:50" x14ac:dyDescent="0.25">
      <c r="A231" s="183"/>
      <c r="AW231" s="27"/>
      <c r="AX231" s="27"/>
    </row>
    <row r="232" spans="1:50" x14ac:dyDescent="0.25">
      <c r="A232" s="183"/>
      <c r="AW232" s="27"/>
      <c r="AX232" s="27"/>
    </row>
    <row r="233" spans="1:50" x14ac:dyDescent="0.25">
      <c r="A233" s="183"/>
      <c r="AW233" s="27"/>
      <c r="AX233" s="27"/>
    </row>
    <row r="234" spans="1:50" x14ac:dyDescent="0.25">
      <c r="A234" s="183"/>
      <c r="AW234" s="27"/>
      <c r="AX234" s="27"/>
    </row>
    <row r="235" spans="1:50" x14ac:dyDescent="0.25">
      <c r="A235" s="183"/>
    </row>
    <row r="236" spans="1:50" x14ac:dyDescent="0.25">
      <c r="A236" s="183"/>
    </row>
    <row r="237" spans="1:50" x14ac:dyDescent="0.25">
      <c r="A237" s="183"/>
    </row>
    <row r="238" spans="1:50" x14ac:dyDescent="0.25">
      <c r="A238" s="183"/>
    </row>
    <row r="239" spans="1:50" x14ac:dyDescent="0.25">
      <c r="A239" s="183"/>
    </row>
    <row r="240" spans="1:50" x14ac:dyDescent="0.25">
      <c r="A240" s="183"/>
    </row>
    <row r="241" spans="1:1" x14ac:dyDescent="0.25">
      <c r="A241" s="183"/>
    </row>
    <row r="242" spans="1:1" x14ac:dyDescent="0.25">
      <c r="A242" s="183"/>
    </row>
    <row r="243" spans="1:1" x14ac:dyDescent="0.25">
      <c r="A243" s="183"/>
    </row>
    <row r="244" spans="1:1" x14ac:dyDescent="0.25">
      <c r="A244" s="183"/>
    </row>
    <row r="245" spans="1:1" x14ac:dyDescent="0.25">
      <c r="A245" s="183"/>
    </row>
    <row r="246" spans="1:1" x14ac:dyDescent="0.25">
      <c r="A246" s="183"/>
    </row>
    <row r="247" spans="1:1" x14ac:dyDescent="0.25">
      <c r="A247" s="183"/>
    </row>
    <row r="248" spans="1:1" x14ac:dyDescent="0.25">
      <c r="A248" s="183"/>
    </row>
    <row r="249" spans="1:1" x14ac:dyDescent="0.25">
      <c r="A249" s="183"/>
    </row>
    <row r="250" spans="1:1" x14ac:dyDescent="0.25">
      <c r="A250" s="183"/>
    </row>
    <row r="251" spans="1:1" x14ac:dyDescent="0.25">
      <c r="A251" s="183"/>
    </row>
    <row r="252" spans="1:1" x14ac:dyDescent="0.25">
      <c r="A252" s="183"/>
    </row>
    <row r="253" spans="1:1" x14ac:dyDescent="0.25">
      <c r="A253" s="183"/>
    </row>
    <row r="254" spans="1:1" x14ac:dyDescent="0.25">
      <c r="A254" s="183"/>
    </row>
    <row r="255" spans="1:1" x14ac:dyDescent="0.25">
      <c r="A255" s="183"/>
    </row>
    <row r="256" spans="1:1" x14ac:dyDescent="0.25">
      <c r="A256" s="183"/>
    </row>
    <row r="257" spans="1:1" x14ac:dyDescent="0.25">
      <c r="A257" s="183"/>
    </row>
    <row r="258" spans="1:1" x14ac:dyDescent="0.25">
      <c r="A258" s="183"/>
    </row>
    <row r="259" spans="1:1" x14ac:dyDescent="0.25">
      <c r="A259" s="183"/>
    </row>
    <row r="260" spans="1:1" x14ac:dyDescent="0.25">
      <c r="A260" s="183"/>
    </row>
    <row r="261" spans="1:1" x14ac:dyDescent="0.25">
      <c r="A261" s="183"/>
    </row>
    <row r="262" spans="1:1" x14ac:dyDescent="0.25">
      <c r="A262" s="183"/>
    </row>
    <row r="263" spans="1:1" x14ac:dyDescent="0.25">
      <c r="A263" s="183"/>
    </row>
    <row r="264" spans="1:1" x14ac:dyDescent="0.25">
      <c r="A264" s="183"/>
    </row>
    <row r="265" spans="1:1" x14ac:dyDescent="0.25">
      <c r="A265" s="183"/>
    </row>
    <row r="266" spans="1:1" x14ac:dyDescent="0.25">
      <c r="A266" s="183"/>
    </row>
    <row r="267" spans="1:1" x14ac:dyDescent="0.25">
      <c r="A267" s="183"/>
    </row>
    <row r="268" spans="1:1" x14ac:dyDescent="0.25">
      <c r="A268" s="183"/>
    </row>
    <row r="269" spans="1:1" x14ac:dyDescent="0.25">
      <c r="A269" s="183"/>
    </row>
    <row r="270" spans="1:1" x14ac:dyDescent="0.25">
      <c r="A270" s="183"/>
    </row>
    <row r="271" spans="1:1" x14ac:dyDescent="0.25">
      <c r="A271" s="183"/>
    </row>
    <row r="272" spans="1:1" x14ac:dyDescent="0.25">
      <c r="A272" s="183"/>
    </row>
    <row r="273" spans="1:1" x14ac:dyDescent="0.25">
      <c r="A273" s="183"/>
    </row>
    <row r="274" spans="1:1" x14ac:dyDescent="0.25">
      <c r="A274" s="183"/>
    </row>
    <row r="275" spans="1:1" x14ac:dyDescent="0.25">
      <c r="A275" s="183"/>
    </row>
    <row r="276" spans="1:1" x14ac:dyDescent="0.25">
      <c r="A276" s="183"/>
    </row>
    <row r="277" spans="1:1" x14ac:dyDescent="0.25">
      <c r="A277" s="183"/>
    </row>
    <row r="278" spans="1:1" x14ac:dyDescent="0.25">
      <c r="A278" s="183"/>
    </row>
    <row r="279" spans="1:1" x14ac:dyDescent="0.25">
      <c r="A279" s="183"/>
    </row>
    <row r="280" spans="1:1" x14ac:dyDescent="0.25">
      <c r="A280" s="183"/>
    </row>
    <row r="281" spans="1:1" x14ac:dyDescent="0.25">
      <c r="A281" s="183"/>
    </row>
    <row r="282" spans="1:1" x14ac:dyDescent="0.25">
      <c r="A282" s="183"/>
    </row>
    <row r="283" spans="1:1" x14ac:dyDescent="0.25">
      <c r="A283" s="183"/>
    </row>
    <row r="284" spans="1:1" x14ac:dyDescent="0.25">
      <c r="A284" s="183"/>
    </row>
    <row r="285" spans="1:1" x14ac:dyDescent="0.25">
      <c r="A285" s="183"/>
    </row>
    <row r="286" spans="1:1" x14ac:dyDescent="0.25">
      <c r="A286" s="183"/>
    </row>
    <row r="287" spans="1:1" x14ac:dyDescent="0.25">
      <c r="A287" s="183"/>
    </row>
    <row r="288" spans="1:1" x14ac:dyDescent="0.25">
      <c r="A288" s="183"/>
    </row>
    <row r="289" spans="1:1" x14ac:dyDescent="0.25">
      <c r="A289" s="183"/>
    </row>
    <row r="290" spans="1:1" x14ac:dyDescent="0.25">
      <c r="A290" s="183"/>
    </row>
    <row r="291" spans="1:1" x14ac:dyDescent="0.25">
      <c r="A291" s="183"/>
    </row>
    <row r="292" spans="1:1" x14ac:dyDescent="0.25">
      <c r="A292" s="183"/>
    </row>
    <row r="293" spans="1:1" x14ac:dyDescent="0.25">
      <c r="A293" s="183"/>
    </row>
    <row r="294" spans="1:1" x14ac:dyDescent="0.25">
      <c r="A294" s="183"/>
    </row>
    <row r="295" spans="1:1" x14ac:dyDescent="0.25">
      <c r="A295" s="183"/>
    </row>
    <row r="296" spans="1:1" x14ac:dyDescent="0.25">
      <c r="A296" s="183"/>
    </row>
    <row r="297" spans="1:1" x14ac:dyDescent="0.25">
      <c r="A297" s="183"/>
    </row>
    <row r="298" spans="1:1" x14ac:dyDescent="0.25">
      <c r="A298" s="183"/>
    </row>
    <row r="299" spans="1:1" x14ac:dyDescent="0.25">
      <c r="A299" s="183"/>
    </row>
    <row r="300" spans="1:1" x14ac:dyDescent="0.25">
      <c r="A300" s="183"/>
    </row>
    <row r="301" spans="1:1" x14ac:dyDescent="0.25">
      <c r="A301" s="183"/>
    </row>
    <row r="302" spans="1:1" x14ac:dyDescent="0.25">
      <c r="A302" s="183"/>
    </row>
    <row r="303" spans="1:1" x14ac:dyDescent="0.25">
      <c r="A303" s="183"/>
    </row>
    <row r="304" spans="1:1" x14ac:dyDescent="0.25">
      <c r="A304" s="183"/>
    </row>
    <row r="305" spans="1:1" x14ac:dyDescent="0.25">
      <c r="A305" s="183"/>
    </row>
    <row r="306" spans="1:1" x14ac:dyDescent="0.25">
      <c r="A306" s="183"/>
    </row>
    <row r="307" spans="1:1" x14ac:dyDescent="0.25">
      <c r="A307" s="183"/>
    </row>
    <row r="308" spans="1:1" x14ac:dyDescent="0.25">
      <c r="A308" s="183"/>
    </row>
    <row r="309" spans="1:1" x14ac:dyDescent="0.25">
      <c r="A309" s="183"/>
    </row>
    <row r="310" spans="1:1" x14ac:dyDescent="0.25">
      <c r="A310" s="183"/>
    </row>
    <row r="311" spans="1:1" x14ac:dyDescent="0.25">
      <c r="A311" s="183"/>
    </row>
    <row r="312" spans="1:1" x14ac:dyDescent="0.25">
      <c r="A312" s="183"/>
    </row>
    <row r="313" spans="1:1" x14ac:dyDescent="0.25">
      <c r="A313" s="183"/>
    </row>
    <row r="314" spans="1:1" x14ac:dyDescent="0.25">
      <c r="A314" s="183"/>
    </row>
    <row r="315" spans="1:1" x14ac:dyDescent="0.25">
      <c r="A315" s="183"/>
    </row>
    <row r="316" spans="1:1" x14ac:dyDescent="0.25">
      <c r="A316" s="183"/>
    </row>
    <row r="317" spans="1:1" x14ac:dyDescent="0.25">
      <c r="A317" s="183"/>
    </row>
    <row r="318" spans="1:1" x14ac:dyDescent="0.25">
      <c r="A318" s="183"/>
    </row>
    <row r="319" spans="1:1" x14ac:dyDescent="0.25">
      <c r="A319" s="183"/>
    </row>
    <row r="320" spans="1:1" x14ac:dyDescent="0.25">
      <c r="A320" s="183"/>
    </row>
    <row r="321" spans="1:1" x14ac:dyDescent="0.25">
      <c r="A321" s="183"/>
    </row>
    <row r="322" spans="1:1" x14ac:dyDescent="0.25">
      <c r="A322" s="183"/>
    </row>
    <row r="323" spans="1:1" x14ac:dyDescent="0.25">
      <c r="A323" s="183"/>
    </row>
    <row r="324" spans="1:1" x14ac:dyDescent="0.25">
      <c r="A324" s="183"/>
    </row>
    <row r="325" spans="1:1" x14ac:dyDescent="0.25">
      <c r="A325" s="183"/>
    </row>
    <row r="326" spans="1:1" x14ac:dyDescent="0.25">
      <c r="A326" s="183"/>
    </row>
    <row r="327" spans="1:1" x14ac:dyDescent="0.25">
      <c r="A327" s="183"/>
    </row>
    <row r="328" spans="1:1" x14ac:dyDescent="0.25">
      <c r="A328" s="183"/>
    </row>
    <row r="329" spans="1:1" x14ac:dyDescent="0.25">
      <c r="A329" s="183"/>
    </row>
    <row r="330" spans="1:1" x14ac:dyDescent="0.25">
      <c r="A330" s="183"/>
    </row>
    <row r="331" spans="1:1" x14ac:dyDescent="0.25">
      <c r="A331" s="183"/>
    </row>
    <row r="332" spans="1:1" x14ac:dyDescent="0.25">
      <c r="A332" s="183"/>
    </row>
    <row r="333" spans="1:1" x14ac:dyDescent="0.25">
      <c r="A333" s="183"/>
    </row>
    <row r="334" spans="1:1" x14ac:dyDescent="0.25">
      <c r="A334" s="183"/>
    </row>
    <row r="335" spans="1:1" x14ac:dyDescent="0.25">
      <c r="A335" s="183"/>
    </row>
    <row r="336" spans="1:1" x14ac:dyDescent="0.25">
      <c r="A336" s="183"/>
    </row>
    <row r="337" spans="1:1" x14ac:dyDescent="0.25">
      <c r="A337" s="183"/>
    </row>
    <row r="338" spans="1:1" x14ac:dyDescent="0.25">
      <c r="A338" s="183"/>
    </row>
    <row r="339" spans="1:1" x14ac:dyDescent="0.25">
      <c r="A339" s="183"/>
    </row>
    <row r="340" spans="1:1" x14ac:dyDescent="0.25">
      <c r="A340" s="183"/>
    </row>
    <row r="341" spans="1:1" x14ac:dyDescent="0.25">
      <c r="A341" s="183"/>
    </row>
    <row r="342" spans="1:1" x14ac:dyDescent="0.25">
      <c r="A342" s="183"/>
    </row>
    <row r="343" spans="1:1" x14ac:dyDescent="0.25">
      <c r="A343" s="183"/>
    </row>
    <row r="344" spans="1:1" x14ac:dyDescent="0.25">
      <c r="A344" s="183"/>
    </row>
    <row r="345" spans="1:1" x14ac:dyDescent="0.25">
      <c r="A345" s="183"/>
    </row>
    <row r="346" spans="1:1" x14ac:dyDescent="0.25">
      <c r="A346" s="183"/>
    </row>
    <row r="347" spans="1:1" x14ac:dyDescent="0.25">
      <c r="A347" s="183"/>
    </row>
    <row r="348" spans="1:1" x14ac:dyDescent="0.25">
      <c r="A348" s="183"/>
    </row>
    <row r="349" spans="1:1" x14ac:dyDescent="0.25">
      <c r="A349" s="183"/>
    </row>
    <row r="350" spans="1:1" x14ac:dyDescent="0.25">
      <c r="A350" s="183"/>
    </row>
    <row r="351" spans="1:1" x14ac:dyDescent="0.25">
      <c r="A351" s="183"/>
    </row>
    <row r="352" spans="1:1" x14ac:dyDescent="0.25">
      <c r="A352" s="183"/>
    </row>
    <row r="353" spans="1:1" x14ac:dyDescent="0.25">
      <c r="A353" s="183"/>
    </row>
    <row r="354" spans="1:1" x14ac:dyDescent="0.25">
      <c r="A354" s="183"/>
    </row>
    <row r="355" spans="1:1" x14ac:dyDescent="0.25">
      <c r="A355" s="183"/>
    </row>
    <row r="356" spans="1:1" x14ac:dyDescent="0.25">
      <c r="A356" s="183"/>
    </row>
    <row r="357" spans="1:1" x14ac:dyDescent="0.25">
      <c r="A357" s="183"/>
    </row>
    <row r="358" spans="1:1" x14ac:dyDescent="0.25">
      <c r="A358" s="183"/>
    </row>
    <row r="359" spans="1:1" x14ac:dyDescent="0.25">
      <c r="A359" s="183"/>
    </row>
    <row r="360" spans="1:1" x14ac:dyDescent="0.25">
      <c r="A360" s="183"/>
    </row>
    <row r="361" spans="1:1" x14ac:dyDescent="0.25">
      <c r="A361" s="183"/>
    </row>
    <row r="362" spans="1:1" x14ac:dyDescent="0.25">
      <c r="A362" s="183"/>
    </row>
    <row r="363" spans="1:1" x14ac:dyDescent="0.25">
      <c r="A363" s="183"/>
    </row>
    <row r="364" spans="1:1" x14ac:dyDescent="0.25">
      <c r="A364" s="183"/>
    </row>
    <row r="365" spans="1:1" x14ac:dyDescent="0.25">
      <c r="A365" s="183"/>
    </row>
    <row r="366" spans="1:1" x14ac:dyDescent="0.25">
      <c r="A366" s="183"/>
    </row>
    <row r="367" spans="1:1" x14ac:dyDescent="0.25">
      <c r="A367" s="183"/>
    </row>
    <row r="368" spans="1:1" x14ac:dyDescent="0.25">
      <c r="A368" s="183"/>
    </row>
    <row r="369" spans="1:1" x14ac:dyDescent="0.25">
      <c r="A369" s="183"/>
    </row>
    <row r="370" spans="1:1" x14ac:dyDescent="0.25">
      <c r="A370" s="183"/>
    </row>
    <row r="371" spans="1:1" x14ac:dyDescent="0.25">
      <c r="A371" s="183"/>
    </row>
    <row r="372" spans="1:1" x14ac:dyDescent="0.25">
      <c r="A372" s="183"/>
    </row>
    <row r="373" spans="1:1" x14ac:dyDescent="0.25">
      <c r="A373" s="183"/>
    </row>
    <row r="374" spans="1:1" x14ac:dyDescent="0.25">
      <c r="A374" s="183"/>
    </row>
    <row r="375" spans="1:1" x14ac:dyDescent="0.25">
      <c r="A375" s="183"/>
    </row>
    <row r="376" spans="1:1" x14ac:dyDescent="0.25">
      <c r="A376" s="183"/>
    </row>
    <row r="377" spans="1:1" x14ac:dyDescent="0.25">
      <c r="A377" s="183"/>
    </row>
    <row r="378" spans="1:1" x14ac:dyDescent="0.25">
      <c r="A378" s="183"/>
    </row>
    <row r="379" spans="1:1" x14ac:dyDescent="0.25">
      <c r="A379" s="183"/>
    </row>
    <row r="380" spans="1:1" x14ac:dyDescent="0.25">
      <c r="A380" s="183"/>
    </row>
    <row r="381" spans="1:1" x14ac:dyDescent="0.25">
      <c r="A381" s="183"/>
    </row>
    <row r="382" spans="1:1" x14ac:dyDescent="0.25">
      <c r="A382" s="183"/>
    </row>
    <row r="383" spans="1:1" x14ac:dyDescent="0.25">
      <c r="A383" s="183"/>
    </row>
    <row r="384" spans="1:1" x14ac:dyDescent="0.25">
      <c r="A384" s="183"/>
    </row>
    <row r="385" spans="1:1" x14ac:dyDescent="0.25">
      <c r="A385" s="183"/>
    </row>
    <row r="386" spans="1:1" x14ac:dyDescent="0.25">
      <c r="A386" s="183"/>
    </row>
    <row r="387" spans="1:1" x14ac:dyDescent="0.25">
      <c r="A387" s="183"/>
    </row>
    <row r="388" spans="1:1" x14ac:dyDescent="0.25">
      <c r="A388" s="183"/>
    </row>
    <row r="389" spans="1:1" x14ac:dyDescent="0.25">
      <c r="A389" s="183"/>
    </row>
    <row r="390" spans="1:1" x14ac:dyDescent="0.25">
      <c r="A390" s="183"/>
    </row>
    <row r="391" spans="1:1" x14ac:dyDescent="0.25">
      <c r="A391" s="183"/>
    </row>
    <row r="392" spans="1:1" x14ac:dyDescent="0.25">
      <c r="A392" s="183"/>
    </row>
    <row r="393" spans="1:1" x14ac:dyDescent="0.25">
      <c r="A393" s="183"/>
    </row>
    <row r="394" spans="1:1" x14ac:dyDescent="0.25">
      <c r="A394" s="183"/>
    </row>
    <row r="395" spans="1:1" x14ac:dyDescent="0.25">
      <c r="A395" s="183"/>
    </row>
    <row r="396" spans="1:1" x14ac:dyDescent="0.25">
      <c r="A396" s="183"/>
    </row>
    <row r="397" spans="1:1" x14ac:dyDescent="0.25">
      <c r="A397" s="183"/>
    </row>
    <row r="398" spans="1:1" x14ac:dyDescent="0.25">
      <c r="A398" s="183"/>
    </row>
    <row r="399" spans="1:1" x14ac:dyDescent="0.25">
      <c r="A399" s="183"/>
    </row>
    <row r="400" spans="1:1" x14ac:dyDescent="0.25">
      <c r="A400" s="183"/>
    </row>
    <row r="401" spans="1:1" x14ac:dyDescent="0.25">
      <c r="A401" s="183"/>
    </row>
    <row r="402" spans="1:1" x14ac:dyDescent="0.25">
      <c r="A402" s="183"/>
    </row>
    <row r="403" spans="1:1" x14ac:dyDescent="0.25">
      <c r="A403" s="183"/>
    </row>
    <row r="404" spans="1:1" x14ac:dyDescent="0.25">
      <c r="A404" s="183"/>
    </row>
    <row r="405" spans="1:1" x14ac:dyDescent="0.25">
      <c r="A405" s="183"/>
    </row>
    <row r="406" spans="1:1" x14ac:dyDescent="0.25">
      <c r="A406" s="183"/>
    </row>
    <row r="407" spans="1:1" x14ac:dyDescent="0.25">
      <c r="A407" s="183"/>
    </row>
    <row r="408" spans="1:1" x14ac:dyDescent="0.25">
      <c r="A408" s="183"/>
    </row>
    <row r="409" spans="1:1" x14ac:dyDescent="0.25">
      <c r="A409" s="183"/>
    </row>
    <row r="410" spans="1:1" x14ac:dyDescent="0.25">
      <c r="A410" s="183"/>
    </row>
    <row r="411" spans="1:1" x14ac:dyDescent="0.25">
      <c r="A411" s="183"/>
    </row>
    <row r="412" spans="1:1" x14ac:dyDescent="0.25">
      <c r="A412" s="183"/>
    </row>
    <row r="413" spans="1:1" x14ac:dyDescent="0.25">
      <c r="A413" s="183"/>
    </row>
    <row r="414" spans="1:1" x14ac:dyDescent="0.25">
      <c r="A414" s="183"/>
    </row>
    <row r="415" spans="1:1" x14ac:dyDescent="0.25">
      <c r="A415" s="183"/>
    </row>
    <row r="416" spans="1:1" x14ac:dyDescent="0.25">
      <c r="A416" s="183"/>
    </row>
    <row r="417" spans="1:1" x14ac:dyDescent="0.25">
      <c r="A417" s="183"/>
    </row>
    <row r="418" spans="1:1" x14ac:dyDescent="0.25">
      <c r="A418" s="183"/>
    </row>
    <row r="419" spans="1:1" x14ac:dyDescent="0.25">
      <c r="A419" s="183"/>
    </row>
    <row r="420" spans="1:1" x14ac:dyDescent="0.25">
      <c r="A420" s="183"/>
    </row>
    <row r="421" spans="1:1" x14ac:dyDescent="0.25">
      <c r="A421" s="183"/>
    </row>
    <row r="422" spans="1:1" x14ac:dyDescent="0.25">
      <c r="A422" s="183"/>
    </row>
    <row r="423" spans="1:1" x14ac:dyDescent="0.25">
      <c r="A423" s="183"/>
    </row>
    <row r="424" spans="1:1" x14ac:dyDescent="0.25">
      <c r="A424" s="183"/>
    </row>
    <row r="425" spans="1:1" x14ac:dyDescent="0.25">
      <c r="A425" s="183"/>
    </row>
    <row r="426" spans="1:1" x14ac:dyDescent="0.25">
      <c r="A426" s="183"/>
    </row>
    <row r="427" spans="1:1" x14ac:dyDescent="0.25">
      <c r="A427" s="183"/>
    </row>
    <row r="428" spans="1:1" x14ac:dyDescent="0.25">
      <c r="A428" s="183"/>
    </row>
    <row r="429" spans="1:1" x14ac:dyDescent="0.25">
      <c r="A429" s="183"/>
    </row>
    <row r="430" spans="1:1" x14ac:dyDescent="0.25">
      <c r="A430" s="183"/>
    </row>
    <row r="431" spans="1:1" x14ac:dyDescent="0.25">
      <c r="A431" s="183"/>
    </row>
    <row r="432" spans="1:1" x14ac:dyDescent="0.25">
      <c r="A432" s="183"/>
    </row>
    <row r="433" spans="1:1" x14ac:dyDescent="0.25">
      <c r="A433" s="183"/>
    </row>
    <row r="434" spans="1:1" x14ac:dyDescent="0.25">
      <c r="A434" s="183"/>
    </row>
    <row r="435" spans="1:1" x14ac:dyDescent="0.25">
      <c r="A435" s="183"/>
    </row>
    <row r="436" spans="1:1" x14ac:dyDescent="0.25">
      <c r="A436" s="183"/>
    </row>
    <row r="437" spans="1:1" x14ac:dyDescent="0.25">
      <c r="A437" s="183"/>
    </row>
    <row r="438" spans="1:1" x14ac:dyDescent="0.25">
      <c r="A438" s="183"/>
    </row>
    <row r="439" spans="1:1" x14ac:dyDescent="0.25">
      <c r="A439" s="183"/>
    </row>
    <row r="440" spans="1:1" x14ac:dyDescent="0.25">
      <c r="A440" s="183"/>
    </row>
    <row r="441" spans="1:1" x14ac:dyDescent="0.25">
      <c r="A441" s="183"/>
    </row>
    <row r="442" spans="1:1" x14ac:dyDescent="0.25">
      <c r="A442" s="183"/>
    </row>
    <row r="443" spans="1:1" x14ac:dyDescent="0.25">
      <c r="A443" s="183"/>
    </row>
    <row r="444" spans="1:1" x14ac:dyDescent="0.25">
      <c r="A444" s="183"/>
    </row>
    <row r="445" spans="1:1" x14ac:dyDescent="0.25">
      <c r="A445" s="183"/>
    </row>
    <row r="446" spans="1:1" x14ac:dyDescent="0.25">
      <c r="A446" s="183"/>
    </row>
    <row r="447" spans="1:1" x14ac:dyDescent="0.25">
      <c r="A447" s="183"/>
    </row>
    <row r="448" spans="1:1" x14ac:dyDescent="0.25">
      <c r="A448" s="183"/>
    </row>
    <row r="449" spans="1:1" x14ac:dyDescent="0.25">
      <c r="A449" s="183"/>
    </row>
    <row r="450" spans="1:1" x14ac:dyDescent="0.25">
      <c r="A450" s="183"/>
    </row>
    <row r="451" spans="1:1" x14ac:dyDescent="0.25">
      <c r="A451" s="183"/>
    </row>
    <row r="452" spans="1:1" x14ac:dyDescent="0.25">
      <c r="A452" s="183"/>
    </row>
    <row r="453" spans="1:1" x14ac:dyDescent="0.25">
      <c r="A453" s="183"/>
    </row>
    <row r="454" spans="1:1" x14ac:dyDescent="0.25">
      <c r="A454" s="183"/>
    </row>
    <row r="455" spans="1:1" x14ac:dyDescent="0.25">
      <c r="A455" s="183"/>
    </row>
    <row r="456" spans="1:1" x14ac:dyDescent="0.25">
      <c r="A456" s="183"/>
    </row>
    <row r="457" spans="1:1" x14ac:dyDescent="0.25">
      <c r="A457" s="183"/>
    </row>
    <row r="458" spans="1:1" x14ac:dyDescent="0.25">
      <c r="A458" s="183"/>
    </row>
    <row r="459" spans="1:1" x14ac:dyDescent="0.25">
      <c r="A459" s="183"/>
    </row>
    <row r="460" spans="1:1" x14ac:dyDescent="0.25">
      <c r="A460" s="183"/>
    </row>
    <row r="461" spans="1:1" x14ac:dyDescent="0.25">
      <c r="A461" s="183"/>
    </row>
    <row r="462" spans="1:1" x14ac:dyDescent="0.25">
      <c r="A462" s="183"/>
    </row>
    <row r="463" spans="1:1" x14ac:dyDescent="0.25">
      <c r="A463" s="183"/>
    </row>
    <row r="464" spans="1:1" x14ac:dyDescent="0.25">
      <c r="A464" s="183"/>
    </row>
    <row r="465" spans="1:1" x14ac:dyDescent="0.25">
      <c r="A465" s="183"/>
    </row>
    <row r="466" spans="1:1" x14ac:dyDescent="0.25">
      <c r="A466" s="183"/>
    </row>
    <row r="467" spans="1:1" x14ac:dyDescent="0.25">
      <c r="A467" s="183"/>
    </row>
    <row r="468" spans="1:1" x14ac:dyDescent="0.25">
      <c r="A468" s="183"/>
    </row>
    <row r="469" spans="1:1" x14ac:dyDescent="0.25">
      <c r="A469" s="183"/>
    </row>
    <row r="470" spans="1:1" x14ac:dyDescent="0.25">
      <c r="A470" s="183"/>
    </row>
    <row r="471" spans="1:1" x14ac:dyDescent="0.25">
      <c r="A471" s="183"/>
    </row>
    <row r="472" spans="1:1" x14ac:dyDescent="0.25">
      <c r="A472" s="183"/>
    </row>
    <row r="473" spans="1:1" x14ac:dyDescent="0.25">
      <c r="A473" s="183"/>
    </row>
    <row r="474" spans="1:1" x14ac:dyDescent="0.25">
      <c r="A474" s="183"/>
    </row>
    <row r="475" spans="1:1" x14ac:dyDescent="0.25">
      <c r="A475" s="183"/>
    </row>
    <row r="476" spans="1:1" x14ac:dyDescent="0.25">
      <c r="A476" s="183"/>
    </row>
    <row r="477" spans="1:1" x14ac:dyDescent="0.25">
      <c r="A477" s="183"/>
    </row>
    <row r="478" spans="1:1" x14ac:dyDescent="0.25">
      <c r="A478" s="183"/>
    </row>
    <row r="479" spans="1:1" x14ac:dyDescent="0.25">
      <c r="A479" s="183"/>
    </row>
    <row r="480" spans="1:1" x14ac:dyDescent="0.25">
      <c r="A480" s="183"/>
    </row>
    <row r="481" spans="1:1" x14ac:dyDescent="0.25">
      <c r="A481" s="183"/>
    </row>
    <row r="482" spans="1:1" x14ac:dyDescent="0.25">
      <c r="A482" s="183"/>
    </row>
    <row r="483" spans="1:1" x14ac:dyDescent="0.25">
      <c r="A483" s="183"/>
    </row>
    <row r="484" spans="1:1" x14ac:dyDescent="0.25">
      <c r="A484" s="183"/>
    </row>
    <row r="485" spans="1:1" x14ac:dyDescent="0.25">
      <c r="A485" s="183"/>
    </row>
    <row r="486" spans="1:1" x14ac:dyDescent="0.25">
      <c r="A486" s="183"/>
    </row>
    <row r="487" spans="1:1" x14ac:dyDescent="0.25">
      <c r="A487" s="183"/>
    </row>
    <row r="488" spans="1:1" x14ac:dyDescent="0.25">
      <c r="A488" s="183"/>
    </row>
    <row r="489" spans="1:1" x14ac:dyDescent="0.25">
      <c r="A489" s="183"/>
    </row>
    <row r="490" spans="1:1" x14ac:dyDescent="0.25">
      <c r="A490" s="183"/>
    </row>
    <row r="491" spans="1:1" x14ac:dyDescent="0.25">
      <c r="A491" s="183"/>
    </row>
    <row r="492" spans="1:1" x14ac:dyDescent="0.25">
      <c r="A492" s="183"/>
    </row>
    <row r="493" spans="1:1" x14ac:dyDescent="0.25">
      <c r="A493" s="183"/>
    </row>
    <row r="494" spans="1:1" x14ac:dyDescent="0.25">
      <c r="A494" s="183"/>
    </row>
    <row r="495" spans="1:1" x14ac:dyDescent="0.25">
      <c r="A495" s="183"/>
    </row>
    <row r="496" spans="1:1" x14ac:dyDescent="0.25">
      <c r="A496" s="183"/>
    </row>
    <row r="497" spans="1:1" x14ac:dyDescent="0.25">
      <c r="A497" s="183"/>
    </row>
    <row r="498" spans="1:1" x14ac:dyDescent="0.25">
      <c r="A498" s="183"/>
    </row>
    <row r="499" spans="1:1" x14ac:dyDescent="0.25">
      <c r="A499" s="183"/>
    </row>
    <row r="500" spans="1:1" x14ac:dyDescent="0.25">
      <c r="A500" s="183"/>
    </row>
    <row r="501" spans="1:1" x14ac:dyDescent="0.25">
      <c r="A501" s="183"/>
    </row>
    <row r="502" spans="1:1" x14ac:dyDescent="0.25">
      <c r="A502" s="183"/>
    </row>
    <row r="503" spans="1:1" x14ac:dyDescent="0.25">
      <c r="A503" s="183"/>
    </row>
    <row r="504" spans="1:1" x14ac:dyDescent="0.25">
      <c r="A504" s="183"/>
    </row>
    <row r="505" spans="1:1" x14ac:dyDescent="0.25">
      <c r="A505" s="183"/>
    </row>
    <row r="506" spans="1:1" x14ac:dyDescent="0.25">
      <c r="A506" s="183"/>
    </row>
    <row r="507" spans="1:1" x14ac:dyDescent="0.25">
      <c r="A507" s="183"/>
    </row>
    <row r="508" spans="1:1" x14ac:dyDescent="0.25">
      <c r="A508" s="183"/>
    </row>
    <row r="509" spans="1:1" x14ac:dyDescent="0.25">
      <c r="A509" s="183"/>
    </row>
    <row r="510" spans="1:1" x14ac:dyDescent="0.25">
      <c r="A510" s="183"/>
    </row>
    <row r="511" spans="1:1" x14ac:dyDescent="0.25">
      <c r="A511" s="183"/>
    </row>
    <row r="512" spans="1:1" x14ac:dyDescent="0.25">
      <c r="A512" s="183"/>
    </row>
    <row r="513" spans="1:1" x14ac:dyDescent="0.25">
      <c r="A513" s="183"/>
    </row>
    <row r="514" spans="1:1" x14ac:dyDescent="0.25">
      <c r="A514" s="183"/>
    </row>
    <row r="515" spans="1:1" x14ac:dyDescent="0.25">
      <c r="A515" s="183"/>
    </row>
    <row r="516" spans="1:1" x14ac:dyDescent="0.25">
      <c r="A516" s="183"/>
    </row>
    <row r="517" spans="1:1" x14ac:dyDescent="0.25">
      <c r="A517" s="183"/>
    </row>
    <row r="518" spans="1:1" x14ac:dyDescent="0.25">
      <c r="A518" s="183"/>
    </row>
    <row r="519" spans="1:1" x14ac:dyDescent="0.25">
      <c r="A519" s="183"/>
    </row>
    <row r="520" spans="1:1" x14ac:dyDescent="0.25">
      <c r="A520" s="183"/>
    </row>
    <row r="521" spans="1:1" x14ac:dyDescent="0.25">
      <c r="A521" s="183"/>
    </row>
    <row r="522" spans="1:1" x14ac:dyDescent="0.25">
      <c r="A522" s="183"/>
    </row>
    <row r="523" spans="1:1" x14ac:dyDescent="0.25">
      <c r="A523" s="183"/>
    </row>
    <row r="524" spans="1:1" x14ac:dyDescent="0.25">
      <c r="A524" s="183"/>
    </row>
    <row r="525" spans="1:1" x14ac:dyDescent="0.25">
      <c r="A525" s="183"/>
    </row>
    <row r="526" spans="1:1" x14ac:dyDescent="0.25">
      <c r="A526" s="183"/>
    </row>
    <row r="527" spans="1:1" x14ac:dyDescent="0.25">
      <c r="A527" s="183"/>
    </row>
    <row r="528" spans="1:1" x14ac:dyDescent="0.25">
      <c r="A528" s="183"/>
    </row>
    <row r="529" spans="1:1" x14ac:dyDescent="0.25">
      <c r="A529" s="183"/>
    </row>
    <row r="530" spans="1:1" x14ac:dyDescent="0.25">
      <c r="A530" s="183"/>
    </row>
    <row r="531" spans="1:1" x14ac:dyDescent="0.25">
      <c r="A531" s="183"/>
    </row>
    <row r="532" spans="1:1" x14ac:dyDescent="0.25">
      <c r="A532" s="183"/>
    </row>
    <row r="533" spans="1:1" x14ac:dyDescent="0.25">
      <c r="A533" s="183"/>
    </row>
    <row r="534" spans="1:1" x14ac:dyDescent="0.25">
      <c r="A534" s="183"/>
    </row>
    <row r="535" spans="1:1" x14ac:dyDescent="0.25">
      <c r="A535" s="183"/>
    </row>
    <row r="536" spans="1:1" x14ac:dyDescent="0.25">
      <c r="A536" s="183"/>
    </row>
    <row r="537" spans="1:1" x14ac:dyDescent="0.25">
      <c r="A537" s="183"/>
    </row>
    <row r="538" spans="1:1" x14ac:dyDescent="0.25">
      <c r="A538" s="183"/>
    </row>
    <row r="539" spans="1:1" x14ac:dyDescent="0.25">
      <c r="A539" s="183"/>
    </row>
    <row r="540" spans="1:1" x14ac:dyDescent="0.25">
      <c r="A540" s="183"/>
    </row>
    <row r="541" spans="1:1" x14ac:dyDescent="0.25">
      <c r="A541" s="183"/>
    </row>
    <row r="542" spans="1:1" x14ac:dyDescent="0.25">
      <c r="A542" s="183"/>
    </row>
    <row r="543" spans="1:1" x14ac:dyDescent="0.25">
      <c r="A543" s="183"/>
    </row>
    <row r="544" spans="1:1" x14ac:dyDescent="0.25">
      <c r="A544" s="183"/>
    </row>
    <row r="545" spans="1:1" x14ac:dyDescent="0.25">
      <c r="A545" s="183"/>
    </row>
    <row r="546" spans="1:1" x14ac:dyDescent="0.25">
      <c r="A546" s="183"/>
    </row>
    <row r="547" spans="1:1" x14ac:dyDescent="0.25">
      <c r="A547" s="183"/>
    </row>
    <row r="548" spans="1:1" x14ac:dyDescent="0.25">
      <c r="A548" s="183"/>
    </row>
    <row r="549" spans="1:1" x14ac:dyDescent="0.25">
      <c r="A549" s="183"/>
    </row>
    <row r="550" spans="1:1" x14ac:dyDescent="0.25">
      <c r="A550" s="183"/>
    </row>
    <row r="551" spans="1:1" x14ac:dyDescent="0.25">
      <c r="A551" s="183"/>
    </row>
    <row r="552" spans="1:1" x14ac:dyDescent="0.25">
      <c r="A552" s="183"/>
    </row>
    <row r="553" spans="1:1" x14ac:dyDescent="0.25">
      <c r="A553" s="183"/>
    </row>
    <row r="554" spans="1:1" x14ac:dyDescent="0.25">
      <c r="A554" s="183"/>
    </row>
    <row r="555" spans="1:1" x14ac:dyDescent="0.25">
      <c r="A555" s="183"/>
    </row>
    <row r="556" spans="1:1" x14ac:dyDescent="0.25">
      <c r="A556" s="183"/>
    </row>
    <row r="557" spans="1:1" x14ac:dyDescent="0.25">
      <c r="A557" s="183"/>
    </row>
    <row r="558" spans="1:1" x14ac:dyDescent="0.25">
      <c r="A558" s="183"/>
    </row>
    <row r="559" spans="1:1" x14ac:dyDescent="0.25">
      <c r="A559" s="183"/>
    </row>
    <row r="560" spans="1:1" x14ac:dyDescent="0.25">
      <c r="A560" s="183"/>
    </row>
    <row r="561" spans="1:1" x14ac:dyDescent="0.25">
      <c r="A561" s="183"/>
    </row>
    <row r="562" spans="1:1" x14ac:dyDescent="0.25">
      <c r="A562" s="183"/>
    </row>
    <row r="563" spans="1:1" x14ac:dyDescent="0.25">
      <c r="A563" s="183"/>
    </row>
    <row r="564" spans="1:1" x14ac:dyDescent="0.25">
      <c r="A564" s="183"/>
    </row>
    <row r="565" spans="1:1" x14ac:dyDescent="0.25">
      <c r="A565" s="183"/>
    </row>
    <row r="566" spans="1:1" x14ac:dyDescent="0.25">
      <c r="A566" s="183"/>
    </row>
    <row r="567" spans="1:1" x14ac:dyDescent="0.25">
      <c r="A567" s="183"/>
    </row>
    <row r="568" spans="1:1" x14ac:dyDescent="0.25">
      <c r="A568" s="183"/>
    </row>
    <row r="569" spans="1:1" x14ac:dyDescent="0.25">
      <c r="A569" s="183"/>
    </row>
    <row r="570" spans="1:1" x14ac:dyDescent="0.25">
      <c r="A570" s="183"/>
    </row>
    <row r="571" spans="1:1" x14ac:dyDescent="0.25">
      <c r="A571" s="183"/>
    </row>
    <row r="572" spans="1:1" x14ac:dyDescent="0.25">
      <c r="A572" s="183"/>
    </row>
    <row r="573" spans="1:1" x14ac:dyDescent="0.25">
      <c r="A573" s="183"/>
    </row>
    <row r="574" spans="1:1" x14ac:dyDescent="0.25">
      <c r="A574" s="183"/>
    </row>
    <row r="575" spans="1:1" x14ac:dyDescent="0.25">
      <c r="A575" s="183"/>
    </row>
    <row r="576" spans="1:1" x14ac:dyDescent="0.25">
      <c r="A576" s="183"/>
    </row>
    <row r="577" spans="1:1" x14ac:dyDescent="0.25">
      <c r="A577" s="183"/>
    </row>
    <row r="578" spans="1:1" x14ac:dyDescent="0.25">
      <c r="A578" s="183"/>
    </row>
    <row r="579" spans="1:1" x14ac:dyDescent="0.25">
      <c r="A579" s="183"/>
    </row>
    <row r="580" spans="1:1" x14ac:dyDescent="0.25">
      <c r="A580" s="183"/>
    </row>
    <row r="581" spans="1:1" x14ac:dyDescent="0.25">
      <c r="A581" s="183"/>
    </row>
    <row r="582" spans="1:1" x14ac:dyDescent="0.25">
      <c r="A582" s="183"/>
    </row>
    <row r="583" spans="1:1" x14ac:dyDescent="0.25">
      <c r="A583" s="183"/>
    </row>
    <row r="584" spans="1:1" x14ac:dyDescent="0.25">
      <c r="A584" s="183"/>
    </row>
    <row r="585" spans="1:1" x14ac:dyDescent="0.25">
      <c r="A585" s="183"/>
    </row>
    <row r="586" spans="1:1" x14ac:dyDescent="0.25">
      <c r="A586" s="183"/>
    </row>
    <row r="587" spans="1:1" x14ac:dyDescent="0.25">
      <c r="A587" s="183"/>
    </row>
    <row r="588" spans="1:1" x14ac:dyDescent="0.25">
      <c r="A588" s="183"/>
    </row>
    <row r="589" spans="1:1" x14ac:dyDescent="0.25">
      <c r="A589" s="183"/>
    </row>
    <row r="590" spans="1:1" x14ac:dyDescent="0.25">
      <c r="A590" s="183"/>
    </row>
    <row r="591" spans="1:1" x14ac:dyDescent="0.25">
      <c r="A591" s="183"/>
    </row>
    <row r="592" spans="1:1" x14ac:dyDescent="0.25">
      <c r="A592" s="183"/>
    </row>
    <row r="593" spans="1:1" x14ac:dyDescent="0.25">
      <c r="A593" s="183"/>
    </row>
    <row r="594" spans="1:1" x14ac:dyDescent="0.25">
      <c r="A594" s="183"/>
    </row>
    <row r="595" spans="1:1" x14ac:dyDescent="0.25">
      <c r="A595" s="183"/>
    </row>
    <row r="596" spans="1:1" x14ac:dyDescent="0.25">
      <c r="A596" s="183"/>
    </row>
    <row r="597" spans="1:1" x14ac:dyDescent="0.25">
      <c r="A597" s="183"/>
    </row>
    <row r="598" spans="1:1" x14ac:dyDescent="0.25">
      <c r="A598" s="183"/>
    </row>
    <row r="599" spans="1:1" x14ac:dyDescent="0.25">
      <c r="A599" s="183"/>
    </row>
    <row r="600" spans="1:1" x14ac:dyDescent="0.25">
      <c r="A600" s="183"/>
    </row>
    <row r="601" spans="1:1" x14ac:dyDescent="0.25">
      <c r="A601" s="183"/>
    </row>
    <row r="602" spans="1:1" x14ac:dyDescent="0.25">
      <c r="A602" s="183"/>
    </row>
    <row r="603" spans="1:1" x14ac:dyDescent="0.25">
      <c r="A603" s="183"/>
    </row>
    <row r="604" spans="1:1" x14ac:dyDescent="0.25">
      <c r="A604" s="183"/>
    </row>
    <row r="605" spans="1:1" x14ac:dyDescent="0.25">
      <c r="A605" s="183"/>
    </row>
    <row r="606" spans="1:1" x14ac:dyDescent="0.25">
      <c r="A606" s="183"/>
    </row>
    <row r="607" spans="1:1" x14ac:dyDescent="0.25">
      <c r="A607" s="183"/>
    </row>
    <row r="608" spans="1:1" x14ac:dyDescent="0.25">
      <c r="A608" s="183"/>
    </row>
    <row r="609" spans="1:1" x14ac:dyDescent="0.25">
      <c r="A609" s="183"/>
    </row>
    <row r="610" spans="1:1" x14ac:dyDescent="0.25">
      <c r="A610" s="183"/>
    </row>
    <row r="611" spans="1:1" x14ac:dyDescent="0.25">
      <c r="A611" s="183"/>
    </row>
    <row r="612" spans="1:1" x14ac:dyDescent="0.25">
      <c r="A612" s="183"/>
    </row>
    <row r="613" spans="1:1" x14ac:dyDescent="0.25">
      <c r="A613" s="183"/>
    </row>
    <row r="614" spans="1:1" x14ac:dyDescent="0.25">
      <c r="A614" s="183"/>
    </row>
    <row r="615" spans="1:1" x14ac:dyDescent="0.25">
      <c r="A615" s="183"/>
    </row>
    <row r="616" spans="1:1" x14ac:dyDescent="0.25">
      <c r="A616" s="183"/>
    </row>
    <row r="617" spans="1:1" x14ac:dyDescent="0.25">
      <c r="A617" s="183"/>
    </row>
    <row r="618" spans="1:1" x14ac:dyDescent="0.25">
      <c r="A618" s="183"/>
    </row>
    <row r="619" spans="1:1" x14ac:dyDescent="0.25">
      <c r="A619" s="183"/>
    </row>
    <row r="620" spans="1:1" x14ac:dyDescent="0.25">
      <c r="A620" s="183"/>
    </row>
    <row r="621" spans="1:1" x14ac:dyDescent="0.25">
      <c r="A621" s="183"/>
    </row>
    <row r="622" spans="1:1" x14ac:dyDescent="0.25">
      <c r="A622" s="183"/>
    </row>
    <row r="623" spans="1:1" x14ac:dyDescent="0.25">
      <c r="A623" s="183"/>
    </row>
    <row r="624" spans="1:1" x14ac:dyDescent="0.25">
      <c r="A624" s="183"/>
    </row>
    <row r="625" spans="1:1" x14ac:dyDescent="0.25">
      <c r="A625" s="183"/>
    </row>
    <row r="626" spans="1:1" x14ac:dyDescent="0.25">
      <c r="A626" s="183"/>
    </row>
    <row r="627" spans="1:1" x14ac:dyDescent="0.25">
      <c r="A627" s="183"/>
    </row>
    <row r="628" spans="1:1" x14ac:dyDescent="0.25">
      <c r="A628" s="183"/>
    </row>
    <row r="629" spans="1:1" x14ac:dyDescent="0.25">
      <c r="A629" s="183"/>
    </row>
    <row r="630" spans="1:1" x14ac:dyDescent="0.25">
      <c r="A630" s="183"/>
    </row>
    <row r="631" spans="1:1" x14ac:dyDescent="0.25">
      <c r="A631" s="183"/>
    </row>
    <row r="632" spans="1:1" x14ac:dyDescent="0.25">
      <c r="A632" s="183"/>
    </row>
    <row r="633" spans="1:1" x14ac:dyDescent="0.25">
      <c r="A633" s="183"/>
    </row>
    <row r="634" spans="1:1" x14ac:dyDescent="0.25">
      <c r="A634" s="183"/>
    </row>
    <row r="635" spans="1:1" x14ac:dyDescent="0.25">
      <c r="A635" s="183"/>
    </row>
    <row r="636" spans="1:1" x14ac:dyDescent="0.25">
      <c r="A636" s="183"/>
    </row>
    <row r="637" spans="1:1" x14ac:dyDescent="0.25">
      <c r="A637" s="183"/>
    </row>
    <row r="638" spans="1:1" x14ac:dyDescent="0.25">
      <c r="A638" s="183"/>
    </row>
    <row r="639" spans="1:1" x14ac:dyDescent="0.25">
      <c r="A639" s="183"/>
    </row>
    <row r="640" spans="1:1" x14ac:dyDescent="0.25">
      <c r="A640" s="183"/>
    </row>
    <row r="641" spans="1:1" x14ac:dyDescent="0.25">
      <c r="A641" s="183"/>
    </row>
    <row r="642" spans="1:1" x14ac:dyDescent="0.25">
      <c r="A642" s="183"/>
    </row>
    <row r="643" spans="1:1" x14ac:dyDescent="0.25">
      <c r="A643" s="183"/>
    </row>
    <row r="644" spans="1:1" x14ac:dyDescent="0.25">
      <c r="A644" s="183"/>
    </row>
    <row r="645" spans="1:1" x14ac:dyDescent="0.25">
      <c r="A645" s="183"/>
    </row>
    <row r="646" spans="1:1" x14ac:dyDescent="0.25">
      <c r="A646" s="183"/>
    </row>
    <row r="647" spans="1:1" x14ac:dyDescent="0.25">
      <c r="A647" s="183"/>
    </row>
    <row r="648" spans="1:1" x14ac:dyDescent="0.25">
      <c r="A648" s="183"/>
    </row>
    <row r="649" spans="1:1" x14ac:dyDescent="0.25">
      <c r="A649" s="183"/>
    </row>
    <row r="650" spans="1:1" x14ac:dyDescent="0.25">
      <c r="A650" s="183"/>
    </row>
    <row r="651" spans="1:1" x14ac:dyDescent="0.25">
      <c r="A651" s="183"/>
    </row>
    <row r="652" spans="1:1" x14ac:dyDescent="0.25">
      <c r="A652" s="183"/>
    </row>
    <row r="653" spans="1:1" x14ac:dyDescent="0.25">
      <c r="A653" s="183"/>
    </row>
    <row r="654" spans="1:1" x14ac:dyDescent="0.25">
      <c r="A654" s="183"/>
    </row>
    <row r="655" spans="1:1" x14ac:dyDescent="0.25">
      <c r="A655" s="183"/>
    </row>
    <row r="656" spans="1:1" x14ac:dyDescent="0.25">
      <c r="A656" s="183"/>
    </row>
    <row r="657" spans="1:1" x14ac:dyDescent="0.25">
      <c r="A657" s="183"/>
    </row>
    <row r="658" spans="1:1" x14ac:dyDescent="0.25">
      <c r="A658" s="183"/>
    </row>
    <row r="659" spans="1:1" x14ac:dyDescent="0.25">
      <c r="A659" s="183"/>
    </row>
    <row r="660" spans="1:1" x14ac:dyDescent="0.25">
      <c r="A660" s="183"/>
    </row>
    <row r="661" spans="1:1" x14ac:dyDescent="0.25">
      <c r="A661" s="183"/>
    </row>
    <row r="662" spans="1:1" x14ac:dyDescent="0.25">
      <c r="A662" s="183"/>
    </row>
    <row r="663" spans="1:1" x14ac:dyDescent="0.25">
      <c r="A663" s="183"/>
    </row>
    <row r="664" spans="1:1" x14ac:dyDescent="0.25">
      <c r="A664" s="183"/>
    </row>
    <row r="665" spans="1:1" x14ac:dyDescent="0.25">
      <c r="A665" s="183"/>
    </row>
    <row r="666" spans="1:1" x14ac:dyDescent="0.25">
      <c r="A666" s="183"/>
    </row>
    <row r="667" spans="1:1" x14ac:dyDescent="0.25">
      <c r="A667" s="183"/>
    </row>
    <row r="668" spans="1:1" x14ac:dyDescent="0.25">
      <c r="A668" s="183"/>
    </row>
    <row r="669" spans="1:1" x14ac:dyDescent="0.25">
      <c r="A669" s="183"/>
    </row>
    <row r="670" spans="1:1" x14ac:dyDescent="0.25">
      <c r="A670" s="183"/>
    </row>
    <row r="671" spans="1:1" x14ac:dyDescent="0.25">
      <c r="A671" s="183"/>
    </row>
    <row r="672" spans="1:1" x14ac:dyDescent="0.25">
      <c r="A672" s="183"/>
    </row>
    <row r="673" spans="1:1" x14ac:dyDescent="0.25">
      <c r="A673" s="183"/>
    </row>
    <row r="674" spans="1:1" x14ac:dyDescent="0.25">
      <c r="A674" s="183"/>
    </row>
    <row r="675" spans="1:1" x14ac:dyDescent="0.25">
      <c r="A675" s="183"/>
    </row>
    <row r="676" spans="1:1" x14ac:dyDescent="0.25">
      <c r="A676" s="183"/>
    </row>
    <row r="677" spans="1:1" x14ac:dyDescent="0.25">
      <c r="A677" s="183"/>
    </row>
    <row r="678" spans="1:1" x14ac:dyDescent="0.25">
      <c r="A678" s="183"/>
    </row>
    <row r="679" spans="1:1" x14ac:dyDescent="0.25">
      <c r="A679" s="183"/>
    </row>
    <row r="680" spans="1:1" x14ac:dyDescent="0.25">
      <c r="A680" s="183"/>
    </row>
    <row r="681" spans="1:1" x14ac:dyDescent="0.25">
      <c r="A681" s="183"/>
    </row>
    <row r="682" spans="1:1" x14ac:dyDescent="0.25">
      <c r="A682" s="183"/>
    </row>
    <row r="683" spans="1:1" x14ac:dyDescent="0.25">
      <c r="A683" s="183"/>
    </row>
    <row r="684" spans="1:1" x14ac:dyDescent="0.25">
      <c r="A684" s="183"/>
    </row>
    <row r="685" spans="1:1" x14ac:dyDescent="0.25">
      <c r="A685" s="183"/>
    </row>
    <row r="686" spans="1:1" x14ac:dyDescent="0.25">
      <c r="A686" s="183"/>
    </row>
    <row r="687" spans="1:1" x14ac:dyDescent="0.25">
      <c r="A687" s="183"/>
    </row>
    <row r="688" spans="1:1" x14ac:dyDescent="0.25">
      <c r="A688" s="183"/>
    </row>
    <row r="689" spans="1:1" x14ac:dyDescent="0.25">
      <c r="A689" s="183"/>
    </row>
    <row r="690" spans="1:1" x14ac:dyDescent="0.25">
      <c r="A690" s="183"/>
    </row>
    <row r="691" spans="1:1" x14ac:dyDescent="0.25">
      <c r="A691" s="183"/>
    </row>
    <row r="692" spans="1:1" x14ac:dyDescent="0.25">
      <c r="A692" s="183"/>
    </row>
    <row r="693" spans="1:1" x14ac:dyDescent="0.25">
      <c r="A693" s="183"/>
    </row>
    <row r="694" spans="1:1" x14ac:dyDescent="0.25">
      <c r="A694" s="183"/>
    </row>
    <row r="695" spans="1:1" x14ac:dyDescent="0.25">
      <c r="A695" s="183"/>
    </row>
    <row r="696" spans="1:1" x14ac:dyDescent="0.25">
      <c r="A696" s="183"/>
    </row>
    <row r="697" spans="1:1" x14ac:dyDescent="0.25">
      <c r="A697" s="183"/>
    </row>
    <row r="698" spans="1:1" x14ac:dyDescent="0.25">
      <c r="A698" s="183"/>
    </row>
    <row r="699" spans="1:1" x14ac:dyDescent="0.25">
      <c r="A699" s="183"/>
    </row>
    <row r="700" spans="1:1" x14ac:dyDescent="0.25">
      <c r="A700" s="183"/>
    </row>
    <row r="701" spans="1:1" x14ac:dyDescent="0.25">
      <c r="A701" s="183"/>
    </row>
    <row r="702" spans="1:1" x14ac:dyDescent="0.25">
      <c r="A702" s="183"/>
    </row>
    <row r="703" spans="1:1" x14ac:dyDescent="0.25">
      <c r="A703" s="183"/>
    </row>
    <row r="704" spans="1:1" x14ac:dyDescent="0.25">
      <c r="A704" s="183"/>
    </row>
    <row r="705" spans="1:1" x14ac:dyDescent="0.25">
      <c r="A705" s="183"/>
    </row>
    <row r="706" spans="1:1" x14ac:dyDescent="0.25">
      <c r="A706" s="183"/>
    </row>
    <row r="707" spans="1:1" x14ac:dyDescent="0.25">
      <c r="A707" s="183"/>
    </row>
    <row r="708" spans="1:1" x14ac:dyDescent="0.25">
      <c r="A708" s="183"/>
    </row>
    <row r="709" spans="1:1" x14ac:dyDescent="0.25">
      <c r="A709" s="183"/>
    </row>
    <row r="710" spans="1:1" x14ac:dyDescent="0.25">
      <c r="A710" s="183"/>
    </row>
    <row r="711" spans="1:1" x14ac:dyDescent="0.25">
      <c r="A711" s="183"/>
    </row>
    <row r="712" spans="1:1" x14ac:dyDescent="0.25">
      <c r="A712" s="183"/>
    </row>
    <row r="713" spans="1:1" x14ac:dyDescent="0.25">
      <c r="A713" s="183"/>
    </row>
    <row r="714" spans="1:1" x14ac:dyDescent="0.25">
      <c r="A714" s="183"/>
    </row>
    <row r="715" spans="1:1" x14ac:dyDescent="0.25">
      <c r="A715" s="183"/>
    </row>
    <row r="716" spans="1:1" x14ac:dyDescent="0.25">
      <c r="A716" s="183"/>
    </row>
    <row r="717" spans="1:1" x14ac:dyDescent="0.25">
      <c r="A717" s="183"/>
    </row>
    <row r="718" spans="1:1" x14ac:dyDescent="0.25">
      <c r="A718" s="183"/>
    </row>
    <row r="719" spans="1:1" x14ac:dyDescent="0.25">
      <c r="A719" s="183"/>
    </row>
    <row r="720" spans="1:1" x14ac:dyDescent="0.25">
      <c r="A720" s="183"/>
    </row>
    <row r="721" spans="1:1" x14ac:dyDescent="0.25">
      <c r="A721" s="183"/>
    </row>
    <row r="722" spans="1:1" x14ac:dyDescent="0.25">
      <c r="A722" s="183"/>
    </row>
    <row r="723" spans="1:1" x14ac:dyDescent="0.25">
      <c r="A723" s="183"/>
    </row>
    <row r="724" spans="1:1" x14ac:dyDescent="0.25">
      <c r="A724" s="183"/>
    </row>
    <row r="725" spans="1:1" x14ac:dyDescent="0.25">
      <c r="A725" s="183"/>
    </row>
    <row r="726" spans="1:1" x14ac:dyDescent="0.25">
      <c r="A726" s="183"/>
    </row>
    <row r="727" spans="1:1" x14ac:dyDescent="0.25">
      <c r="A727" s="183"/>
    </row>
    <row r="728" spans="1:1" x14ac:dyDescent="0.25">
      <c r="A728" s="183"/>
    </row>
    <row r="729" spans="1:1" x14ac:dyDescent="0.25">
      <c r="A729" s="183"/>
    </row>
    <row r="730" spans="1:1" x14ac:dyDescent="0.25">
      <c r="A730" s="183"/>
    </row>
    <row r="731" spans="1:1" x14ac:dyDescent="0.25">
      <c r="A731" s="183"/>
    </row>
    <row r="732" spans="1:1" x14ac:dyDescent="0.25">
      <c r="A732" s="183"/>
    </row>
    <row r="733" spans="1:1" x14ac:dyDescent="0.25">
      <c r="A733" s="183"/>
    </row>
    <row r="734" spans="1:1" x14ac:dyDescent="0.25">
      <c r="A734" s="183"/>
    </row>
    <row r="735" spans="1:1" x14ac:dyDescent="0.25">
      <c r="A735" s="183"/>
    </row>
    <row r="736" spans="1:1" x14ac:dyDescent="0.25">
      <c r="A736" s="183"/>
    </row>
    <row r="737" spans="1:1" x14ac:dyDescent="0.25">
      <c r="A737" s="183"/>
    </row>
    <row r="738" spans="1:1" x14ac:dyDescent="0.25">
      <c r="A738" s="183"/>
    </row>
    <row r="739" spans="1:1" x14ac:dyDescent="0.25">
      <c r="A739" s="183"/>
    </row>
    <row r="740" spans="1:1" x14ac:dyDescent="0.25">
      <c r="A740" s="183"/>
    </row>
    <row r="741" spans="1:1" x14ac:dyDescent="0.25">
      <c r="A741" s="183"/>
    </row>
    <row r="742" spans="1:1" x14ac:dyDescent="0.25">
      <c r="A742" s="183"/>
    </row>
    <row r="743" spans="1:1" x14ac:dyDescent="0.25">
      <c r="A743" s="183"/>
    </row>
    <row r="744" spans="1:1" x14ac:dyDescent="0.25">
      <c r="A744" s="183"/>
    </row>
    <row r="745" spans="1:1" x14ac:dyDescent="0.25">
      <c r="A745" s="183"/>
    </row>
    <row r="746" spans="1:1" x14ac:dyDescent="0.25">
      <c r="A746" s="183"/>
    </row>
    <row r="747" spans="1:1" x14ac:dyDescent="0.25">
      <c r="A747" s="183"/>
    </row>
    <row r="748" spans="1:1" x14ac:dyDescent="0.25">
      <c r="A748" s="183"/>
    </row>
    <row r="749" spans="1:1" x14ac:dyDescent="0.25">
      <c r="A749" s="183"/>
    </row>
    <row r="750" spans="1:1" x14ac:dyDescent="0.25">
      <c r="A750" s="183"/>
    </row>
    <row r="751" spans="1:1" x14ac:dyDescent="0.25">
      <c r="A751" s="183"/>
    </row>
    <row r="752" spans="1:1" x14ac:dyDescent="0.25">
      <c r="A752" s="183"/>
    </row>
    <row r="753" spans="1:1" x14ac:dyDescent="0.25">
      <c r="A753" s="183"/>
    </row>
    <row r="754" spans="1:1" x14ac:dyDescent="0.25">
      <c r="A754" s="183"/>
    </row>
    <row r="755" spans="1:1" x14ac:dyDescent="0.25">
      <c r="A755" s="183"/>
    </row>
    <row r="756" spans="1:1" x14ac:dyDescent="0.25">
      <c r="A756" s="183"/>
    </row>
    <row r="757" spans="1:1" x14ac:dyDescent="0.25">
      <c r="A757" s="183"/>
    </row>
    <row r="758" spans="1:1" x14ac:dyDescent="0.25">
      <c r="A758" s="183"/>
    </row>
    <row r="759" spans="1:1" x14ac:dyDescent="0.25">
      <c r="A759" s="183"/>
    </row>
    <row r="760" spans="1:1" x14ac:dyDescent="0.25">
      <c r="A760" s="183"/>
    </row>
    <row r="761" spans="1:1" x14ac:dyDescent="0.25">
      <c r="A761" s="183"/>
    </row>
    <row r="762" spans="1:1" x14ac:dyDescent="0.25">
      <c r="A762" s="183"/>
    </row>
    <row r="763" spans="1:1" x14ac:dyDescent="0.25">
      <c r="A763" s="183"/>
    </row>
    <row r="764" spans="1:1" x14ac:dyDescent="0.25">
      <c r="A764" s="183"/>
    </row>
    <row r="765" spans="1:1" x14ac:dyDescent="0.25">
      <c r="A765" s="183"/>
    </row>
    <row r="766" spans="1:1" x14ac:dyDescent="0.25">
      <c r="A766" s="183"/>
    </row>
    <row r="767" spans="1:1" x14ac:dyDescent="0.25">
      <c r="A767" s="183"/>
    </row>
    <row r="768" spans="1:1" x14ac:dyDescent="0.25">
      <c r="A768" s="183"/>
    </row>
    <row r="769" spans="1:1" x14ac:dyDescent="0.25">
      <c r="A769" s="183"/>
    </row>
    <row r="770" spans="1:1" x14ac:dyDescent="0.25">
      <c r="A770" s="183"/>
    </row>
    <row r="771" spans="1:1" x14ac:dyDescent="0.25">
      <c r="A771" s="183"/>
    </row>
    <row r="772" spans="1:1" x14ac:dyDescent="0.25">
      <c r="A772" s="183"/>
    </row>
    <row r="773" spans="1:1" x14ac:dyDescent="0.25">
      <c r="A773" s="183"/>
    </row>
    <row r="774" spans="1:1" x14ac:dyDescent="0.25">
      <c r="A774" s="183"/>
    </row>
    <row r="775" spans="1:1" x14ac:dyDescent="0.25">
      <c r="A775" s="183"/>
    </row>
    <row r="776" spans="1:1" x14ac:dyDescent="0.25">
      <c r="A776" s="183"/>
    </row>
    <row r="777" spans="1:1" x14ac:dyDescent="0.25">
      <c r="A777" s="183"/>
    </row>
    <row r="778" spans="1:1" x14ac:dyDescent="0.25">
      <c r="A778" s="183"/>
    </row>
    <row r="779" spans="1:1" x14ac:dyDescent="0.25">
      <c r="A779" s="183"/>
    </row>
    <row r="780" spans="1:1" x14ac:dyDescent="0.25">
      <c r="A780" s="183"/>
    </row>
    <row r="781" spans="1:1" x14ac:dyDescent="0.25">
      <c r="A781" s="183"/>
    </row>
    <row r="782" spans="1:1" x14ac:dyDescent="0.25">
      <c r="A782" s="183"/>
    </row>
    <row r="783" spans="1:1" x14ac:dyDescent="0.25">
      <c r="A783" s="183"/>
    </row>
    <row r="784" spans="1:1" x14ac:dyDescent="0.25">
      <c r="A784" s="183"/>
    </row>
    <row r="785" spans="1:1" x14ac:dyDescent="0.25">
      <c r="A785" s="183"/>
    </row>
    <row r="786" spans="1:1" x14ac:dyDescent="0.25">
      <c r="A786" s="183"/>
    </row>
    <row r="787" spans="1:1" x14ac:dyDescent="0.25">
      <c r="A787" s="183"/>
    </row>
    <row r="788" spans="1:1" x14ac:dyDescent="0.25">
      <c r="A788" s="183"/>
    </row>
    <row r="789" spans="1:1" x14ac:dyDescent="0.25">
      <c r="A789" s="183"/>
    </row>
    <row r="790" spans="1:1" x14ac:dyDescent="0.25">
      <c r="A790" s="183"/>
    </row>
    <row r="791" spans="1:1" x14ac:dyDescent="0.25">
      <c r="A791" s="183"/>
    </row>
    <row r="792" spans="1:1" x14ac:dyDescent="0.25">
      <c r="A792" s="183"/>
    </row>
    <row r="793" spans="1:1" x14ac:dyDescent="0.25">
      <c r="A793" s="183"/>
    </row>
    <row r="794" spans="1:1" x14ac:dyDescent="0.25">
      <c r="A794" s="183"/>
    </row>
    <row r="795" spans="1:1" x14ac:dyDescent="0.25">
      <c r="A795" s="183"/>
    </row>
    <row r="796" spans="1:1" x14ac:dyDescent="0.25">
      <c r="A796" s="183"/>
    </row>
    <row r="797" spans="1:1" x14ac:dyDescent="0.25">
      <c r="A797" s="183"/>
    </row>
    <row r="798" spans="1:1" x14ac:dyDescent="0.25">
      <c r="A798" s="183"/>
    </row>
    <row r="799" spans="1:1" x14ac:dyDescent="0.25">
      <c r="A799" s="183"/>
    </row>
    <row r="800" spans="1:1" x14ac:dyDescent="0.25">
      <c r="A800" s="183"/>
    </row>
    <row r="801" spans="1:1" x14ac:dyDescent="0.25">
      <c r="A801" s="183"/>
    </row>
    <row r="802" spans="1:1" x14ac:dyDescent="0.25">
      <c r="A802" s="183"/>
    </row>
    <row r="803" spans="1:1" x14ac:dyDescent="0.25">
      <c r="A803" s="183"/>
    </row>
    <row r="804" spans="1:1" x14ac:dyDescent="0.25">
      <c r="A804" s="183"/>
    </row>
    <row r="805" spans="1:1" x14ac:dyDescent="0.25">
      <c r="A805" s="183"/>
    </row>
    <row r="806" spans="1:1" x14ac:dyDescent="0.25">
      <c r="A806" s="183"/>
    </row>
    <row r="807" spans="1:1" x14ac:dyDescent="0.25">
      <c r="A807" s="183"/>
    </row>
    <row r="808" spans="1:1" x14ac:dyDescent="0.25">
      <c r="A808" s="183"/>
    </row>
    <row r="809" spans="1:1" x14ac:dyDescent="0.25">
      <c r="A809" s="183"/>
    </row>
    <row r="810" spans="1:1" x14ac:dyDescent="0.25">
      <c r="A810" s="183"/>
    </row>
    <row r="811" spans="1:1" x14ac:dyDescent="0.25">
      <c r="A811" s="183"/>
    </row>
    <row r="812" spans="1:1" x14ac:dyDescent="0.25">
      <c r="A812" s="183"/>
    </row>
    <row r="813" spans="1:1" x14ac:dyDescent="0.25">
      <c r="A813" s="183"/>
    </row>
    <row r="814" spans="1:1" x14ac:dyDescent="0.25">
      <c r="A814" s="183"/>
    </row>
    <row r="815" spans="1:1" x14ac:dyDescent="0.25">
      <c r="A815" s="183"/>
    </row>
    <row r="816" spans="1:1" x14ac:dyDescent="0.25">
      <c r="A816" s="183"/>
    </row>
    <row r="817" spans="1:1" x14ac:dyDescent="0.25">
      <c r="A817" s="183"/>
    </row>
    <row r="818" spans="1:1" x14ac:dyDescent="0.25">
      <c r="A818" s="183"/>
    </row>
    <row r="819" spans="1:1" x14ac:dyDescent="0.25">
      <c r="A819" s="183"/>
    </row>
    <row r="820" spans="1:1" x14ac:dyDescent="0.25">
      <c r="A820" s="183"/>
    </row>
    <row r="821" spans="1:1" x14ac:dyDescent="0.25">
      <c r="A821" s="183"/>
    </row>
    <row r="822" spans="1:1" x14ac:dyDescent="0.25">
      <c r="A822" s="183"/>
    </row>
    <row r="823" spans="1:1" x14ac:dyDescent="0.25">
      <c r="A823" s="183"/>
    </row>
    <row r="824" spans="1:1" x14ac:dyDescent="0.25">
      <c r="A824" s="183"/>
    </row>
    <row r="825" spans="1:1" x14ac:dyDescent="0.25">
      <c r="A825" s="183"/>
    </row>
    <row r="826" spans="1:1" x14ac:dyDescent="0.25">
      <c r="A826" s="183"/>
    </row>
    <row r="827" spans="1:1" x14ac:dyDescent="0.25">
      <c r="A827" s="183"/>
    </row>
    <row r="828" spans="1:1" x14ac:dyDescent="0.25">
      <c r="A828" s="183"/>
    </row>
    <row r="829" spans="1:1" x14ac:dyDescent="0.25">
      <c r="A829" s="183"/>
    </row>
    <row r="830" spans="1:1" x14ac:dyDescent="0.25">
      <c r="A830" s="183"/>
    </row>
    <row r="831" spans="1:1" x14ac:dyDescent="0.25">
      <c r="A831" s="183"/>
    </row>
    <row r="832" spans="1:1" x14ac:dyDescent="0.25">
      <c r="A832" s="183"/>
    </row>
    <row r="833" spans="1:1" x14ac:dyDescent="0.25">
      <c r="A833" s="183"/>
    </row>
    <row r="834" spans="1:1" x14ac:dyDescent="0.25">
      <c r="A834" s="183"/>
    </row>
    <row r="835" spans="1:1" x14ac:dyDescent="0.25">
      <c r="A835" s="183"/>
    </row>
    <row r="836" spans="1:1" x14ac:dyDescent="0.25">
      <c r="A836" s="183"/>
    </row>
    <row r="837" spans="1:1" x14ac:dyDescent="0.25">
      <c r="A837" s="183"/>
    </row>
    <row r="838" spans="1:1" x14ac:dyDescent="0.25">
      <c r="A838" s="183"/>
    </row>
    <row r="839" spans="1:1" x14ac:dyDescent="0.25">
      <c r="A839" s="183"/>
    </row>
    <row r="840" spans="1:1" x14ac:dyDescent="0.25">
      <c r="A840" s="183"/>
    </row>
    <row r="841" spans="1:1" x14ac:dyDescent="0.25">
      <c r="A841" s="183"/>
    </row>
    <row r="842" spans="1:1" x14ac:dyDescent="0.25">
      <c r="A842" s="183"/>
    </row>
    <row r="843" spans="1:1" x14ac:dyDescent="0.25">
      <c r="A843" s="183"/>
    </row>
    <row r="844" spans="1:1" x14ac:dyDescent="0.25">
      <c r="A844" s="183"/>
    </row>
    <row r="845" spans="1:1" x14ac:dyDescent="0.25">
      <c r="A845" s="183"/>
    </row>
    <row r="846" spans="1:1" x14ac:dyDescent="0.25">
      <c r="A846" s="183"/>
    </row>
    <row r="847" spans="1:1" x14ac:dyDescent="0.25">
      <c r="A847" s="183"/>
    </row>
    <row r="848" spans="1:1" x14ac:dyDescent="0.25">
      <c r="A848" s="183"/>
    </row>
    <row r="849" spans="1:1" x14ac:dyDescent="0.25">
      <c r="A849" s="183"/>
    </row>
    <row r="850" spans="1:1" x14ac:dyDescent="0.25">
      <c r="A850" s="183"/>
    </row>
    <row r="851" spans="1:1" x14ac:dyDescent="0.25">
      <c r="A851" s="183"/>
    </row>
    <row r="852" spans="1:1" x14ac:dyDescent="0.25">
      <c r="A852" s="183"/>
    </row>
    <row r="853" spans="1:1" x14ac:dyDescent="0.25">
      <c r="A853" s="183"/>
    </row>
    <row r="854" spans="1:1" x14ac:dyDescent="0.25">
      <c r="A854" s="183"/>
    </row>
    <row r="855" spans="1:1" x14ac:dyDescent="0.25">
      <c r="A855" s="183"/>
    </row>
    <row r="856" spans="1:1" x14ac:dyDescent="0.25">
      <c r="A856" s="183"/>
    </row>
    <row r="857" spans="1:1" x14ac:dyDescent="0.25">
      <c r="A857" s="183"/>
    </row>
    <row r="858" spans="1:1" x14ac:dyDescent="0.25">
      <c r="A858" s="183"/>
    </row>
    <row r="859" spans="1:1" x14ac:dyDescent="0.25">
      <c r="A859" s="183"/>
    </row>
    <row r="860" spans="1:1" x14ac:dyDescent="0.25">
      <c r="A860" s="183"/>
    </row>
    <row r="861" spans="1:1" x14ac:dyDescent="0.25">
      <c r="A861" s="183"/>
    </row>
    <row r="862" spans="1:1" x14ac:dyDescent="0.25">
      <c r="A862" s="183"/>
    </row>
    <row r="863" spans="1:1" x14ac:dyDescent="0.25">
      <c r="A863" s="183"/>
    </row>
    <row r="864" spans="1:1" x14ac:dyDescent="0.25">
      <c r="A864" s="183"/>
    </row>
    <row r="865" spans="1:1" x14ac:dyDescent="0.25">
      <c r="A865" s="183"/>
    </row>
    <row r="866" spans="1:1" x14ac:dyDescent="0.25">
      <c r="A866" s="183"/>
    </row>
    <row r="867" spans="1:1" x14ac:dyDescent="0.25">
      <c r="A867" s="183"/>
    </row>
    <row r="868" spans="1:1" x14ac:dyDescent="0.25">
      <c r="A868" s="183"/>
    </row>
    <row r="869" spans="1:1" x14ac:dyDescent="0.25">
      <c r="A869" s="183"/>
    </row>
    <row r="870" spans="1:1" x14ac:dyDescent="0.25">
      <c r="A870" s="183"/>
    </row>
    <row r="871" spans="1:1" x14ac:dyDescent="0.25">
      <c r="A871" s="183"/>
    </row>
    <row r="872" spans="1:1" x14ac:dyDescent="0.25">
      <c r="A872" s="183"/>
    </row>
    <row r="873" spans="1:1" x14ac:dyDescent="0.25">
      <c r="A873" s="183"/>
    </row>
    <row r="874" spans="1:1" x14ac:dyDescent="0.25">
      <c r="A874" s="183"/>
    </row>
    <row r="875" spans="1:1" x14ac:dyDescent="0.25">
      <c r="A875" s="183"/>
    </row>
    <row r="876" spans="1:1" x14ac:dyDescent="0.25">
      <c r="A876" s="183"/>
    </row>
    <row r="877" spans="1:1" x14ac:dyDescent="0.25">
      <c r="A877" s="183"/>
    </row>
    <row r="878" spans="1:1" x14ac:dyDescent="0.25">
      <c r="A878" s="183"/>
    </row>
    <row r="879" spans="1:1" x14ac:dyDescent="0.25">
      <c r="A879" s="183"/>
    </row>
    <row r="880" spans="1:1" x14ac:dyDescent="0.25">
      <c r="A880" s="183"/>
    </row>
    <row r="881" spans="1:1" x14ac:dyDescent="0.25">
      <c r="A881" s="183"/>
    </row>
    <row r="882" spans="1:1" x14ac:dyDescent="0.25">
      <c r="A882" s="183"/>
    </row>
    <row r="883" spans="1:1" x14ac:dyDescent="0.25">
      <c r="A883" s="183"/>
    </row>
    <row r="884" spans="1:1" x14ac:dyDescent="0.25">
      <c r="A884" s="183"/>
    </row>
    <row r="885" spans="1:1" x14ac:dyDescent="0.25">
      <c r="A885" s="183"/>
    </row>
    <row r="886" spans="1:1" x14ac:dyDescent="0.25">
      <c r="A886" s="183"/>
    </row>
    <row r="887" spans="1:1" x14ac:dyDescent="0.25">
      <c r="A887" s="183"/>
    </row>
    <row r="888" spans="1:1" x14ac:dyDescent="0.25">
      <c r="A888" s="183"/>
    </row>
    <row r="889" spans="1:1" x14ac:dyDescent="0.25">
      <c r="A889" s="183"/>
    </row>
    <row r="890" spans="1:1" x14ac:dyDescent="0.25">
      <c r="A890" s="183"/>
    </row>
    <row r="891" spans="1:1" x14ac:dyDescent="0.25">
      <c r="A891" s="183"/>
    </row>
    <row r="892" spans="1:1" x14ac:dyDescent="0.25">
      <c r="A892" s="183"/>
    </row>
    <row r="893" spans="1:1" x14ac:dyDescent="0.25">
      <c r="A893" s="183"/>
    </row>
    <row r="894" spans="1:1" x14ac:dyDescent="0.25">
      <c r="A894" s="183"/>
    </row>
    <row r="895" spans="1:1" x14ac:dyDescent="0.25">
      <c r="A895" s="183"/>
    </row>
    <row r="896" spans="1:1" x14ac:dyDescent="0.25">
      <c r="A896" s="183"/>
    </row>
    <row r="897" spans="1:1" x14ac:dyDescent="0.25">
      <c r="A897" s="183"/>
    </row>
    <row r="898" spans="1:1" x14ac:dyDescent="0.25">
      <c r="A898" s="183"/>
    </row>
    <row r="899" spans="1:1" x14ac:dyDescent="0.25">
      <c r="A899" s="183"/>
    </row>
    <row r="900" spans="1:1" x14ac:dyDescent="0.25">
      <c r="A900" s="183"/>
    </row>
    <row r="901" spans="1:1" x14ac:dyDescent="0.25">
      <c r="A901" s="183"/>
    </row>
    <row r="902" spans="1:1" x14ac:dyDescent="0.25">
      <c r="A902" s="183"/>
    </row>
    <row r="903" spans="1:1" x14ac:dyDescent="0.25">
      <c r="A903" s="183"/>
    </row>
    <row r="904" spans="1:1" x14ac:dyDescent="0.25">
      <c r="A904" s="183"/>
    </row>
    <row r="905" spans="1:1" x14ac:dyDescent="0.25">
      <c r="A905" s="183"/>
    </row>
    <row r="906" spans="1:1" x14ac:dyDescent="0.25">
      <c r="A906" s="183"/>
    </row>
    <row r="907" spans="1:1" x14ac:dyDescent="0.25">
      <c r="A907" s="183"/>
    </row>
    <row r="908" spans="1:1" x14ac:dyDescent="0.25">
      <c r="A908" s="183"/>
    </row>
    <row r="909" spans="1:1" x14ac:dyDescent="0.25">
      <c r="A909" s="183"/>
    </row>
    <row r="910" spans="1:1" x14ac:dyDescent="0.25">
      <c r="A910" s="183"/>
    </row>
    <row r="911" spans="1:1" x14ac:dyDescent="0.25">
      <c r="A911" s="183"/>
    </row>
    <row r="912" spans="1:1" x14ac:dyDescent="0.25">
      <c r="A912" s="183"/>
    </row>
    <row r="913" spans="1:1" x14ac:dyDescent="0.25">
      <c r="A913" s="183"/>
    </row>
    <row r="914" spans="1:1" x14ac:dyDescent="0.25">
      <c r="A914" s="183"/>
    </row>
    <row r="915" spans="1:1" x14ac:dyDescent="0.25">
      <c r="A915" s="183"/>
    </row>
    <row r="916" spans="1:1" x14ac:dyDescent="0.25">
      <c r="A916" s="183"/>
    </row>
    <row r="917" spans="1:1" x14ac:dyDescent="0.25">
      <c r="A917" s="183"/>
    </row>
    <row r="918" spans="1:1" x14ac:dyDescent="0.25">
      <c r="A918" s="183"/>
    </row>
    <row r="919" spans="1:1" x14ac:dyDescent="0.25">
      <c r="A919" s="183"/>
    </row>
    <row r="920" spans="1:1" x14ac:dyDescent="0.25">
      <c r="A920" s="183"/>
    </row>
    <row r="921" spans="1:1" x14ac:dyDescent="0.25">
      <c r="A921" s="183"/>
    </row>
    <row r="922" spans="1:1" x14ac:dyDescent="0.25">
      <c r="A922" s="183"/>
    </row>
    <row r="923" spans="1:1" x14ac:dyDescent="0.25">
      <c r="A923" s="183"/>
    </row>
    <row r="924" spans="1:1" x14ac:dyDescent="0.25">
      <c r="A924" s="183"/>
    </row>
    <row r="925" spans="1:1" x14ac:dyDescent="0.25">
      <c r="A925" s="183"/>
    </row>
    <row r="926" spans="1:1" x14ac:dyDescent="0.25">
      <c r="A926" s="183"/>
    </row>
    <row r="927" spans="1:1" x14ac:dyDescent="0.25">
      <c r="A927" s="183"/>
    </row>
    <row r="928" spans="1:1" x14ac:dyDescent="0.25">
      <c r="A928" s="183"/>
    </row>
    <row r="929" spans="1:1" x14ac:dyDescent="0.25">
      <c r="A929" s="183"/>
    </row>
    <row r="930" spans="1:1" x14ac:dyDescent="0.25">
      <c r="A930" s="183"/>
    </row>
    <row r="931" spans="1:1" x14ac:dyDescent="0.25">
      <c r="A931" s="183"/>
    </row>
    <row r="932" spans="1:1" x14ac:dyDescent="0.25">
      <c r="A932" s="183"/>
    </row>
    <row r="933" spans="1:1" x14ac:dyDescent="0.25">
      <c r="A933" s="183"/>
    </row>
    <row r="934" spans="1:1" x14ac:dyDescent="0.25">
      <c r="A934" s="183"/>
    </row>
    <row r="935" spans="1:1" x14ac:dyDescent="0.25">
      <c r="A935" s="183"/>
    </row>
    <row r="936" spans="1:1" x14ac:dyDescent="0.25">
      <c r="A936" s="183"/>
    </row>
    <row r="937" spans="1:1" x14ac:dyDescent="0.25">
      <c r="A937" s="183"/>
    </row>
    <row r="938" spans="1:1" x14ac:dyDescent="0.25">
      <c r="A938" s="183"/>
    </row>
    <row r="939" spans="1:1" x14ac:dyDescent="0.25">
      <c r="A939" s="183"/>
    </row>
    <row r="940" spans="1:1" x14ac:dyDescent="0.25">
      <c r="A940" s="183"/>
    </row>
    <row r="941" spans="1:1" x14ac:dyDescent="0.25">
      <c r="A941" s="183"/>
    </row>
    <row r="942" spans="1:1" x14ac:dyDescent="0.25">
      <c r="A942" s="183"/>
    </row>
    <row r="943" spans="1:1" x14ac:dyDescent="0.25">
      <c r="A943" s="183"/>
    </row>
    <row r="944" spans="1:1" x14ac:dyDescent="0.25">
      <c r="A944" s="183"/>
    </row>
    <row r="945" spans="1:1" x14ac:dyDescent="0.25">
      <c r="A945" s="183"/>
    </row>
    <row r="946" spans="1:1" x14ac:dyDescent="0.25">
      <c r="A946" s="183"/>
    </row>
    <row r="947" spans="1:1" x14ac:dyDescent="0.25">
      <c r="A947" s="183"/>
    </row>
    <row r="948" spans="1:1" x14ac:dyDescent="0.25">
      <c r="A948" s="183"/>
    </row>
    <row r="949" spans="1:1" x14ac:dyDescent="0.25">
      <c r="A949" s="183"/>
    </row>
    <row r="950" spans="1:1" x14ac:dyDescent="0.25">
      <c r="A950" s="183"/>
    </row>
    <row r="951" spans="1:1" x14ac:dyDescent="0.25">
      <c r="A951" s="183"/>
    </row>
    <row r="952" spans="1:1" x14ac:dyDescent="0.25">
      <c r="A952" s="183"/>
    </row>
    <row r="953" spans="1:1" x14ac:dyDescent="0.25">
      <c r="A953" s="183"/>
    </row>
    <row r="954" spans="1:1" x14ac:dyDescent="0.25">
      <c r="A954" s="183"/>
    </row>
    <row r="955" spans="1:1" x14ac:dyDescent="0.25">
      <c r="A955" s="183"/>
    </row>
    <row r="956" spans="1:1" x14ac:dyDescent="0.25">
      <c r="A956" s="183"/>
    </row>
    <row r="957" spans="1:1" x14ac:dyDescent="0.25">
      <c r="A957" s="183"/>
    </row>
    <row r="958" spans="1:1" x14ac:dyDescent="0.25">
      <c r="A958" s="183"/>
    </row>
    <row r="959" spans="1:1" x14ac:dyDescent="0.25">
      <c r="A959" s="183"/>
    </row>
    <row r="960" spans="1:1" x14ac:dyDescent="0.25">
      <c r="A960" s="183"/>
    </row>
    <row r="961" spans="1:1" x14ac:dyDescent="0.25">
      <c r="A961" s="183"/>
    </row>
    <row r="962" spans="1:1" x14ac:dyDescent="0.25">
      <c r="A962" s="183"/>
    </row>
    <row r="963" spans="1:1" x14ac:dyDescent="0.25">
      <c r="A963" s="183"/>
    </row>
    <row r="964" spans="1:1" x14ac:dyDescent="0.25">
      <c r="A964" s="183"/>
    </row>
    <row r="965" spans="1:1" x14ac:dyDescent="0.25">
      <c r="A965" s="183"/>
    </row>
    <row r="966" spans="1:1" x14ac:dyDescent="0.25">
      <c r="A966" s="183"/>
    </row>
    <row r="967" spans="1:1" x14ac:dyDescent="0.25">
      <c r="A967" s="183"/>
    </row>
    <row r="968" spans="1:1" x14ac:dyDescent="0.25">
      <c r="A968" s="183"/>
    </row>
    <row r="969" spans="1:1" x14ac:dyDescent="0.25">
      <c r="A969" s="183"/>
    </row>
    <row r="970" spans="1:1" x14ac:dyDescent="0.25">
      <c r="A970" s="183"/>
    </row>
    <row r="971" spans="1:1" x14ac:dyDescent="0.25">
      <c r="A971" s="183"/>
    </row>
    <row r="972" spans="1:1" x14ac:dyDescent="0.25">
      <c r="A972" s="183"/>
    </row>
    <row r="973" spans="1:1" x14ac:dyDescent="0.25">
      <c r="A973" s="183"/>
    </row>
    <row r="974" spans="1:1" x14ac:dyDescent="0.25">
      <c r="A974" s="183"/>
    </row>
    <row r="975" spans="1:1" x14ac:dyDescent="0.25">
      <c r="A975" s="183"/>
    </row>
    <row r="976" spans="1:1" x14ac:dyDescent="0.25">
      <c r="A976" s="183"/>
    </row>
    <row r="977" spans="1:1" x14ac:dyDescent="0.25">
      <c r="A977" s="183"/>
    </row>
    <row r="978" spans="1:1" x14ac:dyDescent="0.25">
      <c r="A978" s="183"/>
    </row>
    <row r="979" spans="1:1" x14ac:dyDescent="0.25">
      <c r="A979" s="183"/>
    </row>
    <row r="980" spans="1:1" x14ac:dyDescent="0.25">
      <c r="A980" s="183"/>
    </row>
    <row r="981" spans="1:1" x14ac:dyDescent="0.25">
      <c r="A981" s="183"/>
    </row>
    <row r="982" spans="1:1" x14ac:dyDescent="0.25">
      <c r="A982" s="183"/>
    </row>
    <row r="983" spans="1:1" x14ac:dyDescent="0.25">
      <c r="A983" s="183"/>
    </row>
    <row r="984" spans="1:1" x14ac:dyDescent="0.25">
      <c r="A984" s="183"/>
    </row>
    <row r="985" spans="1:1" x14ac:dyDescent="0.25">
      <c r="A985" s="183"/>
    </row>
    <row r="986" spans="1:1" x14ac:dyDescent="0.25">
      <c r="A986" s="183"/>
    </row>
    <row r="987" spans="1:1" x14ac:dyDescent="0.25">
      <c r="A987" s="183"/>
    </row>
    <row r="988" spans="1:1" x14ac:dyDescent="0.25">
      <c r="A988" s="183"/>
    </row>
    <row r="989" spans="1:1" x14ac:dyDescent="0.25">
      <c r="A989" s="183"/>
    </row>
    <row r="990" spans="1:1" x14ac:dyDescent="0.25">
      <c r="A990" s="183"/>
    </row>
    <row r="991" spans="1:1" x14ac:dyDescent="0.25">
      <c r="A991" s="183"/>
    </row>
    <row r="992" spans="1:1" x14ac:dyDescent="0.25">
      <c r="A992" s="183"/>
    </row>
    <row r="993" spans="1:1" x14ac:dyDescent="0.25">
      <c r="A993" s="183"/>
    </row>
    <row r="994" spans="1:1" x14ac:dyDescent="0.25">
      <c r="A994" s="183"/>
    </row>
    <row r="995" spans="1:1" x14ac:dyDescent="0.25">
      <c r="A995" s="183"/>
    </row>
    <row r="996" spans="1:1" x14ac:dyDescent="0.25">
      <c r="A996" s="183"/>
    </row>
    <row r="997" spans="1:1" x14ac:dyDescent="0.25">
      <c r="A997" s="183"/>
    </row>
    <row r="998" spans="1:1" x14ac:dyDescent="0.25">
      <c r="A998" s="183"/>
    </row>
    <row r="999" spans="1:1" x14ac:dyDescent="0.25">
      <c r="A999" s="183"/>
    </row>
    <row r="1000" spans="1:1" x14ac:dyDescent="0.25">
      <c r="A1000" s="183"/>
    </row>
    <row r="1001" spans="1:1" x14ac:dyDescent="0.25">
      <c r="A1001" s="183"/>
    </row>
    <row r="1002" spans="1:1" x14ac:dyDescent="0.25">
      <c r="A1002" s="183"/>
    </row>
    <row r="1003" spans="1:1" x14ac:dyDescent="0.25">
      <c r="A1003" s="183"/>
    </row>
    <row r="1004" spans="1:1" x14ac:dyDescent="0.25">
      <c r="A1004" s="183"/>
    </row>
    <row r="1005" spans="1:1" x14ac:dyDescent="0.25">
      <c r="A1005" s="183"/>
    </row>
    <row r="1006" spans="1:1" x14ac:dyDescent="0.25">
      <c r="A1006" s="183"/>
    </row>
    <row r="1007" spans="1:1" x14ac:dyDescent="0.25">
      <c r="A1007" s="183"/>
    </row>
    <row r="1008" spans="1:1" x14ac:dyDescent="0.25">
      <c r="A1008" s="183"/>
    </row>
    <row r="1009" spans="1:1" x14ac:dyDescent="0.25">
      <c r="A1009" s="183"/>
    </row>
    <row r="1010" spans="1:1" x14ac:dyDescent="0.25">
      <c r="A1010" s="183"/>
    </row>
    <row r="1011" spans="1:1" x14ac:dyDescent="0.25">
      <c r="A1011" s="183"/>
    </row>
    <row r="1012" spans="1:1" x14ac:dyDescent="0.25">
      <c r="A1012" s="183"/>
    </row>
    <row r="1013" spans="1:1" x14ac:dyDescent="0.25">
      <c r="A1013" s="183"/>
    </row>
    <row r="1014" spans="1:1" x14ac:dyDescent="0.25">
      <c r="A1014" s="183"/>
    </row>
    <row r="1015" spans="1:1" x14ac:dyDescent="0.25">
      <c r="A1015" s="183"/>
    </row>
    <row r="1016" spans="1:1" x14ac:dyDescent="0.25">
      <c r="A1016" s="183"/>
    </row>
    <row r="1017" spans="1:1" x14ac:dyDescent="0.25">
      <c r="A1017" s="183"/>
    </row>
    <row r="1018" spans="1:1" x14ac:dyDescent="0.25">
      <c r="A1018" s="183"/>
    </row>
    <row r="1019" spans="1:1" x14ac:dyDescent="0.25">
      <c r="A1019" s="183"/>
    </row>
    <row r="1020" spans="1:1" x14ac:dyDescent="0.25">
      <c r="A1020" s="183"/>
    </row>
    <row r="1021" spans="1:1" x14ac:dyDescent="0.25">
      <c r="A1021" s="183"/>
    </row>
    <row r="1022" spans="1:1" x14ac:dyDescent="0.25">
      <c r="A1022" s="183"/>
    </row>
    <row r="1023" spans="1:1" x14ac:dyDescent="0.25">
      <c r="A1023" s="183"/>
    </row>
    <row r="1024" spans="1:1" x14ac:dyDescent="0.25">
      <c r="A1024" s="183"/>
    </row>
    <row r="1025" spans="1:1" x14ac:dyDescent="0.25">
      <c r="A1025" s="183"/>
    </row>
    <row r="1026" spans="1:1" x14ac:dyDescent="0.25">
      <c r="A1026" s="183"/>
    </row>
    <row r="1027" spans="1:1" x14ac:dyDescent="0.25">
      <c r="A1027" s="183"/>
    </row>
    <row r="1028" spans="1:1" x14ac:dyDescent="0.25">
      <c r="A1028" s="183"/>
    </row>
    <row r="1029" spans="1:1" x14ac:dyDescent="0.25">
      <c r="A1029" s="183"/>
    </row>
    <row r="1030" spans="1:1" x14ac:dyDescent="0.25">
      <c r="A1030" s="183"/>
    </row>
    <row r="1031" spans="1:1" x14ac:dyDescent="0.25">
      <c r="A1031" s="183"/>
    </row>
    <row r="1032" spans="1:1" x14ac:dyDescent="0.25">
      <c r="A1032" s="183"/>
    </row>
    <row r="1033" spans="1:1" x14ac:dyDescent="0.25">
      <c r="A1033" s="183"/>
    </row>
    <row r="1034" spans="1:1" x14ac:dyDescent="0.25">
      <c r="A1034" s="183"/>
    </row>
    <row r="1035" spans="1:1" x14ac:dyDescent="0.25">
      <c r="A1035" s="183"/>
    </row>
    <row r="1036" spans="1:1" x14ac:dyDescent="0.25">
      <c r="A1036" s="183"/>
    </row>
    <row r="1037" spans="1:1" x14ac:dyDescent="0.25">
      <c r="A1037" s="183"/>
    </row>
    <row r="1038" spans="1:1" x14ac:dyDescent="0.25">
      <c r="A1038" s="183"/>
    </row>
    <row r="1039" spans="1:1" x14ac:dyDescent="0.25">
      <c r="A1039" s="183"/>
    </row>
    <row r="1040" spans="1:1" x14ac:dyDescent="0.25">
      <c r="A1040" s="183"/>
    </row>
    <row r="1041" spans="1:1" x14ac:dyDescent="0.25">
      <c r="A1041" s="183"/>
    </row>
    <row r="1042" spans="1:1" x14ac:dyDescent="0.25">
      <c r="A1042" s="183"/>
    </row>
    <row r="1043" spans="1:1" x14ac:dyDescent="0.25">
      <c r="A1043" s="183"/>
    </row>
    <row r="1044" spans="1:1" x14ac:dyDescent="0.25">
      <c r="A1044" s="183"/>
    </row>
    <row r="1045" spans="1:1" x14ac:dyDescent="0.25">
      <c r="A1045" s="183"/>
    </row>
    <row r="1046" spans="1:1" x14ac:dyDescent="0.25">
      <c r="A1046" s="183"/>
    </row>
    <row r="1047" spans="1:1" x14ac:dyDescent="0.25">
      <c r="A1047" s="183"/>
    </row>
    <row r="1048" spans="1:1" x14ac:dyDescent="0.25">
      <c r="A1048" s="183"/>
    </row>
    <row r="1049" spans="1:1" x14ac:dyDescent="0.25">
      <c r="A1049" s="183"/>
    </row>
    <row r="1050" spans="1:1" x14ac:dyDescent="0.25">
      <c r="A1050" s="183"/>
    </row>
    <row r="1051" spans="1:1" x14ac:dyDescent="0.25">
      <c r="A1051" s="183"/>
    </row>
    <row r="1052" spans="1:1" x14ac:dyDescent="0.25">
      <c r="A1052" s="183"/>
    </row>
    <row r="1053" spans="1:1" x14ac:dyDescent="0.25">
      <c r="A1053" s="183"/>
    </row>
    <row r="1054" spans="1:1" x14ac:dyDescent="0.25">
      <c r="A1054" s="183"/>
    </row>
    <row r="1055" spans="1:1" x14ac:dyDescent="0.25">
      <c r="A1055" s="183"/>
    </row>
    <row r="1056" spans="1:1" x14ac:dyDescent="0.25">
      <c r="A1056" s="183"/>
    </row>
    <row r="1057" spans="1:1" x14ac:dyDescent="0.25">
      <c r="A1057" s="183"/>
    </row>
    <row r="1058" spans="1:1" x14ac:dyDescent="0.25">
      <c r="A1058" s="183"/>
    </row>
    <row r="1059" spans="1:1" x14ac:dyDescent="0.25">
      <c r="A1059" s="183"/>
    </row>
    <row r="1060" spans="1:1" x14ac:dyDescent="0.25">
      <c r="A1060" s="183"/>
    </row>
    <row r="1061" spans="1:1" x14ac:dyDescent="0.25">
      <c r="A1061" s="183"/>
    </row>
    <row r="1062" spans="1:1" x14ac:dyDescent="0.25">
      <c r="A1062" s="183"/>
    </row>
    <row r="1063" spans="1:1" x14ac:dyDescent="0.25">
      <c r="A1063" s="183"/>
    </row>
    <row r="1064" spans="1:1" x14ac:dyDescent="0.25">
      <c r="A1064" s="183"/>
    </row>
    <row r="1065" spans="1:1" x14ac:dyDescent="0.25">
      <c r="A1065" s="183"/>
    </row>
    <row r="1066" spans="1:1" x14ac:dyDescent="0.25">
      <c r="A1066" s="183"/>
    </row>
    <row r="1067" spans="1:1" x14ac:dyDescent="0.25">
      <c r="A1067" s="183"/>
    </row>
    <row r="1068" spans="1:1" x14ac:dyDescent="0.25">
      <c r="A1068" s="183"/>
    </row>
    <row r="1069" spans="1:1" x14ac:dyDescent="0.25">
      <c r="A1069" s="183"/>
    </row>
    <row r="1070" spans="1:1" x14ac:dyDescent="0.25">
      <c r="A1070" s="183"/>
    </row>
    <row r="1071" spans="1:1" x14ac:dyDescent="0.25">
      <c r="A1071" s="183"/>
    </row>
    <row r="1072" spans="1:1" x14ac:dyDescent="0.25">
      <c r="A1072" s="183"/>
    </row>
    <row r="1073" spans="1:1" x14ac:dyDescent="0.25">
      <c r="A1073" s="183"/>
    </row>
    <row r="1074" spans="1:1" x14ac:dyDescent="0.25">
      <c r="A1074" s="183"/>
    </row>
    <row r="1075" spans="1:1" x14ac:dyDescent="0.25">
      <c r="A1075" s="183"/>
    </row>
    <row r="1076" spans="1:1" x14ac:dyDescent="0.25">
      <c r="A1076" s="183"/>
    </row>
    <row r="1077" spans="1:1" x14ac:dyDescent="0.25">
      <c r="A1077" s="183"/>
    </row>
    <row r="1078" spans="1:1" x14ac:dyDescent="0.25">
      <c r="A1078" s="183"/>
    </row>
    <row r="1079" spans="1:1" x14ac:dyDescent="0.25">
      <c r="A1079" s="183"/>
    </row>
    <row r="1080" spans="1:1" x14ac:dyDescent="0.25">
      <c r="A1080" s="183"/>
    </row>
    <row r="1081" spans="1:1" x14ac:dyDescent="0.25">
      <c r="A1081" s="183"/>
    </row>
    <row r="1082" spans="1:1" x14ac:dyDescent="0.25">
      <c r="A1082" s="183"/>
    </row>
    <row r="1083" spans="1:1" x14ac:dyDescent="0.25">
      <c r="A1083" s="183"/>
    </row>
    <row r="1084" spans="1:1" x14ac:dyDescent="0.25">
      <c r="A1084" s="183"/>
    </row>
    <row r="1085" spans="1:1" x14ac:dyDescent="0.25">
      <c r="A1085" s="183"/>
    </row>
    <row r="1086" spans="1:1" x14ac:dyDescent="0.25">
      <c r="A1086" s="183"/>
    </row>
    <row r="1087" spans="1:1" x14ac:dyDescent="0.25">
      <c r="A1087" s="183"/>
    </row>
    <row r="1088" spans="1:1" x14ac:dyDescent="0.25">
      <c r="A1088" s="183"/>
    </row>
    <row r="1089" spans="1:1" x14ac:dyDescent="0.25">
      <c r="A1089" s="183"/>
    </row>
    <row r="1090" spans="1:1" x14ac:dyDescent="0.25">
      <c r="A1090" s="183"/>
    </row>
    <row r="1091" spans="1:1" x14ac:dyDescent="0.25">
      <c r="A1091" s="183"/>
    </row>
    <row r="1092" spans="1:1" x14ac:dyDescent="0.25">
      <c r="A1092" s="183"/>
    </row>
    <row r="1093" spans="1:1" x14ac:dyDescent="0.25">
      <c r="A1093" s="183"/>
    </row>
    <row r="1094" spans="1:1" x14ac:dyDescent="0.25">
      <c r="A1094" s="183"/>
    </row>
    <row r="1095" spans="1:1" x14ac:dyDescent="0.25">
      <c r="A1095" s="183"/>
    </row>
    <row r="1096" spans="1:1" x14ac:dyDescent="0.25">
      <c r="A1096" s="183"/>
    </row>
    <row r="1097" spans="1:1" x14ac:dyDescent="0.25">
      <c r="A1097" s="183"/>
    </row>
    <row r="1098" spans="1:1" x14ac:dyDescent="0.25">
      <c r="A1098" s="183"/>
    </row>
    <row r="1099" spans="1:1" x14ac:dyDescent="0.25">
      <c r="A1099" s="183"/>
    </row>
    <row r="1100" spans="1:1" x14ac:dyDescent="0.25">
      <c r="A1100" s="183"/>
    </row>
    <row r="1101" spans="1:1" x14ac:dyDescent="0.25">
      <c r="A1101" s="183"/>
    </row>
    <row r="1102" spans="1:1" x14ac:dyDescent="0.25">
      <c r="A1102" s="183"/>
    </row>
    <row r="1103" spans="1:1" x14ac:dyDescent="0.25">
      <c r="A1103" s="183"/>
    </row>
    <row r="1104" spans="1:1" x14ac:dyDescent="0.25">
      <c r="A1104" s="183"/>
    </row>
    <row r="1105" spans="1:1" x14ac:dyDescent="0.25">
      <c r="A1105" s="183"/>
    </row>
    <row r="1106" spans="1:1" x14ac:dyDescent="0.25">
      <c r="A1106" s="183"/>
    </row>
    <row r="1107" spans="1:1" x14ac:dyDescent="0.25">
      <c r="A1107" s="183"/>
    </row>
    <row r="1108" spans="1:1" x14ac:dyDescent="0.25">
      <c r="A1108" s="183"/>
    </row>
    <row r="1109" spans="1:1" x14ac:dyDescent="0.25">
      <c r="A1109" s="183"/>
    </row>
    <row r="1110" spans="1:1" x14ac:dyDescent="0.25">
      <c r="A1110" s="183"/>
    </row>
    <row r="1111" spans="1:1" x14ac:dyDescent="0.25">
      <c r="A1111" s="183"/>
    </row>
    <row r="1112" spans="1:1" x14ac:dyDescent="0.25">
      <c r="A1112" s="183"/>
    </row>
    <row r="1113" spans="1:1" x14ac:dyDescent="0.25">
      <c r="A1113" s="183"/>
    </row>
    <row r="1114" spans="1:1" x14ac:dyDescent="0.25">
      <c r="A1114" s="183"/>
    </row>
    <row r="1115" spans="1:1" x14ac:dyDescent="0.25">
      <c r="A1115" s="183"/>
    </row>
    <row r="1116" spans="1:1" x14ac:dyDescent="0.25">
      <c r="A1116" s="183"/>
    </row>
    <row r="1117" spans="1:1" x14ac:dyDescent="0.25">
      <c r="A1117" s="183"/>
    </row>
    <row r="1118" spans="1:1" x14ac:dyDescent="0.25">
      <c r="A1118" s="183"/>
    </row>
    <row r="1119" spans="1:1" x14ac:dyDescent="0.25">
      <c r="A1119" s="183"/>
    </row>
    <row r="1120" spans="1:1" x14ac:dyDescent="0.25">
      <c r="A1120" s="183"/>
    </row>
    <row r="1121" spans="1:1" x14ac:dyDescent="0.25">
      <c r="A1121" s="183"/>
    </row>
    <row r="1122" spans="1:1" x14ac:dyDescent="0.25">
      <c r="A1122" s="183"/>
    </row>
    <row r="1123" spans="1:1" x14ac:dyDescent="0.25">
      <c r="A1123" s="183"/>
    </row>
    <row r="1124" spans="1:1" x14ac:dyDescent="0.25">
      <c r="A1124" s="183"/>
    </row>
    <row r="1125" spans="1:1" x14ac:dyDescent="0.25">
      <c r="A1125" s="183"/>
    </row>
    <row r="1126" spans="1:1" x14ac:dyDescent="0.25">
      <c r="A1126" s="183"/>
    </row>
    <row r="1127" spans="1:1" x14ac:dyDescent="0.25">
      <c r="A1127" s="183"/>
    </row>
    <row r="1128" spans="1:1" x14ac:dyDescent="0.25">
      <c r="A1128" s="183"/>
    </row>
    <row r="1129" spans="1:1" x14ac:dyDescent="0.25">
      <c r="A1129" s="183"/>
    </row>
    <row r="1130" spans="1:1" x14ac:dyDescent="0.25">
      <c r="A1130" s="183"/>
    </row>
    <row r="1131" spans="1:1" x14ac:dyDescent="0.25">
      <c r="A1131" s="183"/>
    </row>
    <row r="1132" spans="1:1" x14ac:dyDescent="0.25">
      <c r="A1132" s="183"/>
    </row>
    <row r="1133" spans="1:1" x14ac:dyDescent="0.25">
      <c r="A1133" s="183"/>
    </row>
    <row r="1134" spans="1:1" x14ac:dyDescent="0.25">
      <c r="A1134" s="183"/>
    </row>
    <row r="1135" spans="1:1" x14ac:dyDescent="0.25">
      <c r="A1135" s="183"/>
    </row>
    <row r="1136" spans="1:1" x14ac:dyDescent="0.25">
      <c r="A1136" s="183"/>
    </row>
    <row r="1137" spans="1:1" x14ac:dyDescent="0.25">
      <c r="A1137" s="183"/>
    </row>
    <row r="1138" spans="1:1" x14ac:dyDescent="0.25">
      <c r="A1138" s="183"/>
    </row>
    <row r="1139" spans="1:1" x14ac:dyDescent="0.25">
      <c r="A1139" s="183"/>
    </row>
    <row r="1140" spans="1:1" x14ac:dyDescent="0.25">
      <c r="A1140" s="183"/>
    </row>
    <row r="1141" spans="1:1" x14ac:dyDescent="0.25">
      <c r="A1141" s="183"/>
    </row>
    <row r="1142" spans="1:1" x14ac:dyDescent="0.25">
      <c r="A1142" s="183"/>
    </row>
    <row r="1143" spans="1:1" x14ac:dyDescent="0.25">
      <c r="A1143" s="183"/>
    </row>
    <row r="1144" spans="1:1" x14ac:dyDescent="0.25">
      <c r="A1144" s="183"/>
    </row>
    <row r="1145" spans="1:1" x14ac:dyDescent="0.25">
      <c r="A1145" s="183"/>
    </row>
    <row r="1146" spans="1:1" x14ac:dyDescent="0.25">
      <c r="A1146" s="183"/>
    </row>
    <row r="1147" spans="1:1" x14ac:dyDescent="0.25">
      <c r="A1147" s="183"/>
    </row>
    <row r="1148" spans="1:1" x14ac:dyDescent="0.25">
      <c r="A1148" s="183"/>
    </row>
    <row r="1149" spans="1:1" x14ac:dyDescent="0.25">
      <c r="A1149" s="183"/>
    </row>
    <row r="1150" spans="1:1" x14ac:dyDescent="0.25">
      <c r="A1150" s="183"/>
    </row>
    <row r="1151" spans="1:1" x14ac:dyDescent="0.25">
      <c r="A1151" s="183"/>
    </row>
    <row r="1152" spans="1:1" x14ac:dyDescent="0.25">
      <c r="A1152" s="183"/>
    </row>
    <row r="1153" spans="1:1" x14ac:dyDescent="0.25">
      <c r="A1153" s="183"/>
    </row>
    <row r="1154" spans="1:1" x14ac:dyDescent="0.25">
      <c r="A1154" s="183"/>
    </row>
    <row r="1155" spans="1:1" x14ac:dyDescent="0.25">
      <c r="A1155" s="183"/>
    </row>
    <row r="1156" spans="1:1" x14ac:dyDescent="0.25">
      <c r="A1156" s="183"/>
    </row>
    <row r="1157" spans="1:1" x14ac:dyDescent="0.25">
      <c r="A1157" s="183"/>
    </row>
    <row r="1158" spans="1:1" x14ac:dyDescent="0.25">
      <c r="A1158" s="183"/>
    </row>
    <row r="1159" spans="1:1" x14ac:dyDescent="0.25">
      <c r="A1159" s="183"/>
    </row>
    <row r="1160" spans="1:1" x14ac:dyDescent="0.25">
      <c r="A1160" s="183"/>
    </row>
    <row r="1161" spans="1:1" x14ac:dyDescent="0.25">
      <c r="A1161" s="183"/>
    </row>
    <row r="1162" spans="1:1" x14ac:dyDescent="0.25">
      <c r="A1162" s="183"/>
    </row>
    <row r="1163" spans="1:1" x14ac:dyDescent="0.25">
      <c r="A1163" s="183"/>
    </row>
    <row r="1164" spans="1:1" x14ac:dyDescent="0.25">
      <c r="A1164" s="183"/>
    </row>
    <row r="1165" spans="1:1" x14ac:dyDescent="0.25">
      <c r="A1165" s="183"/>
    </row>
    <row r="1166" spans="1:1" x14ac:dyDescent="0.25">
      <c r="A1166" s="183"/>
    </row>
    <row r="1167" spans="1:1" x14ac:dyDescent="0.25">
      <c r="A1167" s="183"/>
    </row>
    <row r="1168" spans="1:1" x14ac:dyDescent="0.25">
      <c r="A1168" s="183"/>
    </row>
    <row r="1169" spans="1:1" x14ac:dyDescent="0.25">
      <c r="A1169" s="183"/>
    </row>
    <row r="1170" spans="1:1" x14ac:dyDescent="0.25">
      <c r="A1170" s="183"/>
    </row>
    <row r="1171" spans="1:1" x14ac:dyDescent="0.25">
      <c r="A1171" s="183"/>
    </row>
    <row r="1172" spans="1:1" x14ac:dyDescent="0.25">
      <c r="A1172" s="183"/>
    </row>
    <row r="1173" spans="1:1" x14ac:dyDescent="0.25">
      <c r="A1173" s="183"/>
    </row>
    <row r="1174" spans="1:1" x14ac:dyDescent="0.25">
      <c r="A1174" s="183"/>
    </row>
    <row r="1175" spans="1:1" x14ac:dyDescent="0.25">
      <c r="A1175" s="183"/>
    </row>
    <row r="1176" spans="1:1" x14ac:dyDescent="0.25">
      <c r="A1176" s="183"/>
    </row>
    <row r="1177" spans="1:1" x14ac:dyDescent="0.25">
      <c r="A1177" s="183"/>
    </row>
    <row r="1178" spans="1:1" x14ac:dyDescent="0.25">
      <c r="A1178" s="183"/>
    </row>
    <row r="1179" spans="1:1" x14ac:dyDescent="0.25">
      <c r="A1179" s="183"/>
    </row>
    <row r="1180" spans="1:1" x14ac:dyDescent="0.25">
      <c r="A1180" s="183"/>
    </row>
    <row r="1181" spans="1:1" x14ac:dyDescent="0.25">
      <c r="A1181" s="183"/>
    </row>
    <row r="1182" spans="1:1" x14ac:dyDescent="0.25">
      <c r="A1182" s="183"/>
    </row>
    <row r="1183" spans="1:1" x14ac:dyDescent="0.25">
      <c r="A1183" s="183"/>
    </row>
    <row r="1184" spans="1:1" x14ac:dyDescent="0.25">
      <c r="A1184" s="183"/>
    </row>
    <row r="1185" spans="1:1" x14ac:dyDescent="0.25">
      <c r="A1185" s="183"/>
    </row>
    <row r="1186" spans="1:1" x14ac:dyDescent="0.25">
      <c r="A1186" s="183"/>
    </row>
    <row r="1187" spans="1:1" x14ac:dyDescent="0.25">
      <c r="A1187" s="183"/>
    </row>
    <row r="1188" spans="1:1" x14ac:dyDescent="0.25">
      <c r="A1188" s="183"/>
    </row>
    <row r="1189" spans="1:1" x14ac:dyDescent="0.25">
      <c r="A1189" s="183"/>
    </row>
    <row r="1190" spans="1:1" x14ac:dyDescent="0.25">
      <c r="A1190" s="183"/>
    </row>
    <row r="1191" spans="1:1" x14ac:dyDescent="0.25">
      <c r="A1191" s="183"/>
    </row>
    <row r="1192" spans="1:1" x14ac:dyDescent="0.25">
      <c r="A1192" s="183"/>
    </row>
    <row r="1193" spans="1:1" x14ac:dyDescent="0.25">
      <c r="A1193" s="183"/>
    </row>
    <row r="1194" spans="1:1" x14ac:dyDescent="0.25">
      <c r="A1194" s="183"/>
    </row>
    <row r="1195" spans="1:1" x14ac:dyDescent="0.25">
      <c r="A1195" s="183"/>
    </row>
    <row r="1196" spans="1:1" x14ac:dyDescent="0.25">
      <c r="A1196" s="183"/>
    </row>
    <row r="1197" spans="1:1" x14ac:dyDescent="0.25">
      <c r="A1197" s="183"/>
    </row>
    <row r="1198" spans="1:1" x14ac:dyDescent="0.25">
      <c r="A1198" s="183"/>
    </row>
    <row r="1199" spans="1:1" x14ac:dyDescent="0.25">
      <c r="A1199" s="183"/>
    </row>
    <row r="1200" spans="1:1" x14ac:dyDescent="0.25">
      <c r="A1200" s="183"/>
    </row>
    <row r="1201" spans="1:1" x14ac:dyDescent="0.25">
      <c r="A1201" s="183"/>
    </row>
    <row r="1202" spans="1:1" x14ac:dyDescent="0.25">
      <c r="A1202" s="183"/>
    </row>
    <row r="1203" spans="1:1" x14ac:dyDescent="0.25">
      <c r="A1203" s="183"/>
    </row>
    <row r="1204" spans="1:1" x14ac:dyDescent="0.25">
      <c r="A1204" s="183"/>
    </row>
    <row r="1205" spans="1:1" x14ac:dyDescent="0.25">
      <c r="A1205" s="183"/>
    </row>
    <row r="1206" spans="1:1" x14ac:dyDescent="0.25">
      <c r="A1206" s="183"/>
    </row>
    <row r="1207" spans="1:1" x14ac:dyDescent="0.25">
      <c r="A1207" s="183"/>
    </row>
    <row r="1208" spans="1:1" x14ac:dyDescent="0.25">
      <c r="A1208" s="183"/>
    </row>
    <row r="1209" spans="1:1" x14ac:dyDescent="0.25">
      <c r="A1209" s="183"/>
    </row>
    <row r="1210" spans="1:1" x14ac:dyDescent="0.25">
      <c r="A1210" s="183"/>
    </row>
    <row r="1211" spans="1:1" x14ac:dyDescent="0.25">
      <c r="A1211" s="183"/>
    </row>
    <row r="1212" spans="1:1" x14ac:dyDescent="0.25">
      <c r="A1212" s="183"/>
    </row>
    <row r="1213" spans="1:1" x14ac:dyDescent="0.25">
      <c r="A1213" s="183"/>
    </row>
    <row r="1214" spans="1:1" x14ac:dyDescent="0.25">
      <c r="A1214" s="183"/>
    </row>
    <row r="1215" spans="1:1" x14ac:dyDescent="0.25">
      <c r="A1215" s="183"/>
    </row>
    <row r="1216" spans="1:1" x14ac:dyDescent="0.25">
      <c r="A1216" s="183"/>
    </row>
    <row r="1217" spans="1:1" x14ac:dyDescent="0.25">
      <c r="A1217" s="183"/>
    </row>
    <row r="1218" spans="1:1" x14ac:dyDescent="0.25">
      <c r="A1218" s="183"/>
    </row>
    <row r="1219" spans="1:1" x14ac:dyDescent="0.25">
      <c r="A1219" s="183"/>
    </row>
    <row r="1220" spans="1:1" x14ac:dyDescent="0.25">
      <c r="A1220" s="183"/>
    </row>
    <row r="1221" spans="1:1" x14ac:dyDescent="0.25">
      <c r="A1221" s="183"/>
    </row>
    <row r="1222" spans="1:1" x14ac:dyDescent="0.25">
      <c r="A1222" s="183"/>
    </row>
    <row r="1223" spans="1:1" x14ac:dyDescent="0.25">
      <c r="A1223" s="183"/>
    </row>
    <row r="1224" spans="1:1" x14ac:dyDescent="0.25">
      <c r="A1224" s="183"/>
    </row>
    <row r="1225" spans="1:1" x14ac:dyDescent="0.25">
      <c r="A1225" s="183"/>
    </row>
    <row r="1226" spans="1:1" x14ac:dyDescent="0.25">
      <c r="A1226" s="183"/>
    </row>
    <row r="1227" spans="1:1" x14ac:dyDescent="0.25">
      <c r="A1227" s="183"/>
    </row>
    <row r="1228" spans="1:1" x14ac:dyDescent="0.25">
      <c r="A1228" s="183"/>
    </row>
    <row r="1229" spans="1:1" x14ac:dyDescent="0.25">
      <c r="A1229" s="183"/>
    </row>
    <row r="1230" spans="1:1" x14ac:dyDescent="0.25">
      <c r="A1230" s="183"/>
    </row>
    <row r="1231" spans="1:1" x14ac:dyDescent="0.25">
      <c r="A1231" s="183"/>
    </row>
    <row r="1232" spans="1:1" x14ac:dyDescent="0.25">
      <c r="A1232" s="183"/>
    </row>
    <row r="1233" spans="1:1" x14ac:dyDescent="0.25">
      <c r="A1233" s="183"/>
    </row>
    <row r="1234" spans="1:1" x14ac:dyDescent="0.25">
      <c r="A1234" s="183"/>
    </row>
    <row r="1235" spans="1:1" x14ac:dyDescent="0.25">
      <c r="A1235" s="183"/>
    </row>
    <row r="1236" spans="1:1" x14ac:dyDescent="0.25">
      <c r="A1236" s="183"/>
    </row>
    <row r="1237" spans="1:1" x14ac:dyDescent="0.25">
      <c r="A1237" s="183"/>
    </row>
    <row r="1238" spans="1:1" x14ac:dyDescent="0.25">
      <c r="A1238" s="183"/>
    </row>
    <row r="1239" spans="1:1" x14ac:dyDescent="0.25">
      <c r="A1239" s="183"/>
    </row>
    <row r="1240" spans="1:1" x14ac:dyDescent="0.25">
      <c r="A1240" s="183"/>
    </row>
    <row r="1241" spans="1:1" x14ac:dyDescent="0.25">
      <c r="A1241" s="183"/>
    </row>
    <row r="1242" spans="1:1" x14ac:dyDescent="0.25">
      <c r="A1242" s="183"/>
    </row>
    <row r="1243" spans="1:1" x14ac:dyDescent="0.25">
      <c r="A1243" s="183"/>
    </row>
    <row r="1244" spans="1:1" x14ac:dyDescent="0.25">
      <c r="A1244" s="183"/>
    </row>
    <row r="1245" spans="1:1" x14ac:dyDescent="0.25">
      <c r="A1245" s="183"/>
    </row>
    <row r="1246" spans="1:1" x14ac:dyDescent="0.25">
      <c r="A1246" s="183"/>
    </row>
    <row r="1247" spans="1:1" x14ac:dyDescent="0.25">
      <c r="A1247" s="183"/>
    </row>
    <row r="1248" spans="1:1" x14ac:dyDescent="0.25">
      <c r="A1248" s="183"/>
    </row>
    <row r="1249" spans="1:1" x14ac:dyDescent="0.25">
      <c r="A1249" s="183"/>
    </row>
    <row r="1250" spans="1:1" x14ac:dyDescent="0.25">
      <c r="A1250" s="183"/>
    </row>
    <row r="1251" spans="1:1" x14ac:dyDescent="0.25">
      <c r="A1251" s="183"/>
    </row>
    <row r="1252" spans="1:1" x14ac:dyDescent="0.25">
      <c r="A1252" s="183"/>
    </row>
    <row r="1253" spans="1:1" x14ac:dyDescent="0.25">
      <c r="A1253" s="183"/>
    </row>
    <row r="1254" spans="1:1" x14ac:dyDescent="0.25">
      <c r="A1254" s="183"/>
    </row>
    <row r="1255" spans="1:1" x14ac:dyDescent="0.25">
      <c r="A1255" s="183"/>
    </row>
    <row r="1256" spans="1:1" x14ac:dyDescent="0.25">
      <c r="A1256" s="183"/>
    </row>
    <row r="1257" spans="1:1" x14ac:dyDescent="0.25">
      <c r="A1257" s="183"/>
    </row>
    <row r="1258" spans="1:1" x14ac:dyDescent="0.25">
      <c r="A1258" s="183"/>
    </row>
    <row r="1259" spans="1:1" x14ac:dyDescent="0.25">
      <c r="A1259" s="183"/>
    </row>
    <row r="1260" spans="1:1" x14ac:dyDescent="0.25">
      <c r="A1260" s="183"/>
    </row>
    <row r="1261" spans="1:1" x14ac:dyDescent="0.25">
      <c r="A1261" s="183"/>
    </row>
    <row r="1262" spans="1:1" x14ac:dyDescent="0.25">
      <c r="A1262" s="183"/>
    </row>
    <row r="1263" spans="1:1" x14ac:dyDescent="0.25">
      <c r="A1263" s="183"/>
    </row>
    <row r="1264" spans="1:1" x14ac:dyDescent="0.25">
      <c r="A1264" s="183"/>
    </row>
    <row r="1265" spans="1:1" x14ac:dyDescent="0.25">
      <c r="A1265" s="183"/>
    </row>
    <row r="1266" spans="1:1" x14ac:dyDescent="0.25">
      <c r="A1266" s="183"/>
    </row>
    <row r="1267" spans="1:1" x14ac:dyDescent="0.25">
      <c r="A1267" s="183"/>
    </row>
    <row r="1268" spans="1:1" x14ac:dyDescent="0.25">
      <c r="A1268" s="183"/>
    </row>
    <row r="1269" spans="1:1" x14ac:dyDescent="0.25">
      <c r="A1269" s="183"/>
    </row>
    <row r="1270" spans="1:1" x14ac:dyDescent="0.25">
      <c r="A1270" s="183"/>
    </row>
    <row r="1271" spans="1:1" x14ac:dyDescent="0.25">
      <c r="A1271" s="183"/>
    </row>
    <row r="1272" spans="1:1" x14ac:dyDescent="0.25">
      <c r="A1272" s="183"/>
    </row>
    <row r="1273" spans="1:1" x14ac:dyDescent="0.25">
      <c r="A1273" s="183"/>
    </row>
    <row r="1274" spans="1:1" x14ac:dyDescent="0.25">
      <c r="A1274" s="183"/>
    </row>
    <row r="1275" spans="1:1" x14ac:dyDescent="0.25">
      <c r="A1275" s="183"/>
    </row>
    <row r="1276" spans="1:1" x14ac:dyDescent="0.25">
      <c r="A1276" s="183"/>
    </row>
    <row r="1277" spans="1:1" x14ac:dyDescent="0.25">
      <c r="A1277" s="183"/>
    </row>
    <row r="1278" spans="1:1" x14ac:dyDescent="0.25">
      <c r="A1278" s="183"/>
    </row>
    <row r="1279" spans="1:1" x14ac:dyDescent="0.25">
      <c r="A1279" s="183"/>
    </row>
    <row r="1280" spans="1:1" x14ac:dyDescent="0.25">
      <c r="A1280" s="183"/>
    </row>
    <row r="1281" spans="1:1" x14ac:dyDescent="0.25">
      <c r="A1281" s="183"/>
    </row>
    <row r="1282" spans="1:1" x14ac:dyDescent="0.25">
      <c r="A1282" s="183"/>
    </row>
    <row r="1283" spans="1:1" x14ac:dyDescent="0.25">
      <c r="A1283" s="183"/>
    </row>
    <row r="1284" spans="1:1" x14ac:dyDescent="0.25">
      <c r="A1284" s="183"/>
    </row>
    <row r="1285" spans="1:1" x14ac:dyDescent="0.25">
      <c r="A1285" s="183"/>
    </row>
    <row r="1286" spans="1:1" x14ac:dyDescent="0.25">
      <c r="A1286" s="183"/>
    </row>
    <row r="1287" spans="1:1" x14ac:dyDescent="0.25">
      <c r="A1287" s="183"/>
    </row>
    <row r="1288" spans="1:1" x14ac:dyDescent="0.25">
      <c r="A1288" s="183"/>
    </row>
    <row r="1289" spans="1:1" x14ac:dyDescent="0.25">
      <c r="A1289" s="183"/>
    </row>
    <row r="1290" spans="1:1" x14ac:dyDescent="0.25">
      <c r="A1290" s="183"/>
    </row>
    <row r="1291" spans="1:1" x14ac:dyDescent="0.25">
      <c r="A1291" s="183"/>
    </row>
    <row r="1292" spans="1:1" x14ac:dyDescent="0.25">
      <c r="A1292" s="183"/>
    </row>
    <row r="1293" spans="1:1" x14ac:dyDescent="0.25">
      <c r="A1293" s="183"/>
    </row>
    <row r="1294" spans="1:1" x14ac:dyDescent="0.25">
      <c r="A1294" s="183"/>
    </row>
    <row r="1295" spans="1:1" x14ac:dyDescent="0.25">
      <c r="A1295" s="183"/>
    </row>
    <row r="1296" spans="1:1" x14ac:dyDescent="0.25">
      <c r="A1296" s="183"/>
    </row>
    <row r="1297" spans="1:1" x14ac:dyDescent="0.25">
      <c r="A1297" s="183"/>
    </row>
    <row r="1298" spans="1:1" x14ac:dyDescent="0.25">
      <c r="A1298" s="183"/>
    </row>
    <row r="1299" spans="1:1" x14ac:dyDescent="0.25">
      <c r="A1299" s="183"/>
    </row>
    <row r="1300" spans="1:1" x14ac:dyDescent="0.25">
      <c r="A1300" s="183"/>
    </row>
    <row r="1301" spans="1:1" x14ac:dyDescent="0.25">
      <c r="A1301" s="183"/>
    </row>
    <row r="1302" spans="1:1" x14ac:dyDescent="0.25">
      <c r="A1302" s="183"/>
    </row>
    <row r="1303" spans="1:1" x14ac:dyDescent="0.25">
      <c r="A1303" s="183"/>
    </row>
    <row r="1304" spans="1:1" x14ac:dyDescent="0.25">
      <c r="A1304" s="183"/>
    </row>
    <row r="1305" spans="1:1" x14ac:dyDescent="0.25">
      <c r="A1305" s="183"/>
    </row>
    <row r="1306" spans="1:1" x14ac:dyDescent="0.25">
      <c r="A1306" s="183"/>
    </row>
    <row r="1307" spans="1:1" x14ac:dyDescent="0.25">
      <c r="A1307" s="183"/>
    </row>
    <row r="1308" spans="1:1" x14ac:dyDescent="0.25">
      <c r="A1308" s="183"/>
    </row>
    <row r="1309" spans="1:1" x14ac:dyDescent="0.25">
      <c r="A1309" s="183"/>
    </row>
    <row r="1310" spans="1:1" x14ac:dyDescent="0.25">
      <c r="A1310" s="183"/>
    </row>
    <row r="1311" spans="1:1" x14ac:dyDescent="0.25">
      <c r="A1311" s="183"/>
    </row>
    <row r="1312" spans="1:1" x14ac:dyDescent="0.25">
      <c r="A1312" s="183"/>
    </row>
    <row r="1313" spans="1:1" x14ac:dyDescent="0.25">
      <c r="A1313" s="183"/>
    </row>
    <row r="1314" spans="1:1" x14ac:dyDescent="0.25">
      <c r="A1314" s="183"/>
    </row>
    <row r="1315" spans="1:1" x14ac:dyDescent="0.25">
      <c r="A1315" s="183"/>
    </row>
    <row r="1316" spans="1:1" x14ac:dyDescent="0.25">
      <c r="A1316" s="183"/>
    </row>
    <row r="1317" spans="1:1" x14ac:dyDescent="0.25">
      <c r="A1317" s="183"/>
    </row>
    <row r="1318" spans="1:1" x14ac:dyDescent="0.25">
      <c r="A1318" s="183"/>
    </row>
    <row r="1319" spans="1:1" x14ac:dyDescent="0.25">
      <c r="A1319" s="183"/>
    </row>
    <row r="1320" spans="1:1" x14ac:dyDescent="0.25">
      <c r="A1320" s="183"/>
    </row>
    <row r="1321" spans="1:1" x14ac:dyDescent="0.25">
      <c r="A1321" s="183"/>
    </row>
    <row r="1322" spans="1:1" x14ac:dyDescent="0.25">
      <c r="A1322" s="183"/>
    </row>
    <row r="1323" spans="1:1" x14ac:dyDescent="0.25">
      <c r="A1323" s="183"/>
    </row>
    <row r="1324" spans="1:1" x14ac:dyDescent="0.25">
      <c r="A1324" s="183"/>
    </row>
    <row r="1325" spans="1:1" x14ac:dyDescent="0.25">
      <c r="A1325" s="183"/>
    </row>
    <row r="1326" spans="1:1" x14ac:dyDescent="0.25">
      <c r="A1326" s="183"/>
    </row>
    <row r="1327" spans="1:1" x14ac:dyDescent="0.25">
      <c r="A1327" s="183"/>
    </row>
    <row r="1328" spans="1:1" x14ac:dyDescent="0.25">
      <c r="A1328" s="183"/>
    </row>
    <row r="1329" spans="1:1" x14ac:dyDescent="0.25">
      <c r="A1329" s="183"/>
    </row>
    <row r="1330" spans="1:1" x14ac:dyDescent="0.25">
      <c r="A1330" s="183"/>
    </row>
    <row r="1331" spans="1:1" x14ac:dyDescent="0.25">
      <c r="A1331" s="183"/>
    </row>
    <row r="1332" spans="1:1" x14ac:dyDescent="0.25">
      <c r="A1332" s="183"/>
    </row>
    <row r="1333" spans="1:1" x14ac:dyDescent="0.25">
      <c r="A1333" s="183"/>
    </row>
    <row r="1334" spans="1:1" x14ac:dyDescent="0.25">
      <c r="A1334" s="183"/>
    </row>
    <row r="1335" spans="1:1" x14ac:dyDescent="0.25">
      <c r="A1335" s="183"/>
    </row>
    <row r="1336" spans="1:1" x14ac:dyDescent="0.25">
      <c r="A1336" s="183"/>
    </row>
    <row r="1337" spans="1:1" x14ac:dyDescent="0.25">
      <c r="A1337" s="183"/>
    </row>
    <row r="1338" spans="1:1" x14ac:dyDescent="0.25">
      <c r="A1338" s="183"/>
    </row>
    <row r="1339" spans="1:1" x14ac:dyDescent="0.25">
      <c r="A1339" s="183"/>
    </row>
    <row r="1340" spans="1:1" x14ac:dyDescent="0.25">
      <c r="A1340" s="183"/>
    </row>
    <row r="1341" spans="1:1" x14ac:dyDescent="0.25">
      <c r="A1341" s="183"/>
    </row>
    <row r="1342" spans="1:1" x14ac:dyDescent="0.25">
      <c r="A1342" s="183"/>
    </row>
    <row r="1343" spans="1:1" x14ac:dyDescent="0.25">
      <c r="A1343" s="183"/>
    </row>
    <row r="1344" spans="1:1" x14ac:dyDescent="0.25">
      <c r="A1344" s="183"/>
    </row>
    <row r="1345" spans="1:1" x14ac:dyDescent="0.25">
      <c r="A1345" s="183"/>
    </row>
    <row r="1346" spans="1:1" x14ac:dyDescent="0.25">
      <c r="A1346" s="183"/>
    </row>
    <row r="1347" spans="1:1" x14ac:dyDescent="0.25">
      <c r="A1347" s="183"/>
    </row>
    <row r="1348" spans="1:1" x14ac:dyDescent="0.25">
      <c r="A1348" s="183"/>
    </row>
    <row r="1349" spans="1:1" x14ac:dyDescent="0.25">
      <c r="A1349" s="183"/>
    </row>
    <row r="1350" spans="1:1" x14ac:dyDescent="0.25">
      <c r="A1350" s="183"/>
    </row>
    <row r="1351" spans="1:1" x14ac:dyDescent="0.25">
      <c r="A1351" s="183"/>
    </row>
    <row r="1352" spans="1:1" x14ac:dyDescent="0.25">
      <c r="A1352" s="183"/>
    </row>
    <row r="1353" spans="1:1" x14ac:dyDescent="0.25">
      <c r="A1353" s="183"/>
    </row>
    <row r="1354" spans="1:1" x14ac:dyDescent="0.25">
      <c r="A1354" s="183"/>
    </row>
    <row r="1355" spans="1:1" x14ac:dyDescent="0.25">
      <c r="A1355" s="183"/>
    </row>
    <row r="1356" spans="1:1" x14ac:dyDescent="0.25">
      <c r="A1356" s="183"/>
    </row>
    <row r="1357" spans="1:1" x14ac:dyDescent="0.25">
      <c r="A1357" s="183"/>
    </row>
    <row r="1358" spans="1:1" x14ac:dyDescent="0.25">
      <c r="A1358" s="183"/>
    </row>
    <row r="1359" spans="1:1" x14ac:dyDescent="0.25">
      <c r="A1359" s="183"/>
    </row>
    <row r="1360" spans="1:1" x14ac:dyDescent="0.25">
      <c r="A1360" s="183"/>
    </row>
    <row r="1361" spans="1:1" x14ac:dyDescent="0.25">
      <c r="A1361" s="183"/>
    </row>
    <row r="1362" spans="1:1" x14ac:dyDescent="0.25">
      <c r="A1362" s="183"/>
    </row>
    <row r="1363" spans="1:1" x14ac:dyDescent="0.25">
      <c r="A1363" s="183"/>
    </row>
    <row r="1364" spans="1:1" x14ac:dyDescent="0.25">
      <c r="A1364" s="183"/>
    </row>
    <row r="1365" spans="1:1" x14ac:dyDescent="0.25">
      <c r="A1365" s="183"/>
    </row>
    <row r="1366" spans="1:1" x14ac:dyDescent="0.25">
      <c r="A1366" s="183"/>
    </row>
    <row r="1367" spans="1:1" x14ac:dyDescent="0.25">
      <c r="A1367" s="183"/>
    </row>
    <row r="1368" spans="1:1" x14ac:dyDescent="0.25">
      <c r="A1368" s="183"/>
    </row>
    <row r="1369" spans="1:1" x14ac:dyDescent="0.25">
      <c r="A1369" s="183"/>
    </row>
    <row r="1370" spans="1:1" x14ac:dyDescent="0.25">
      <c r="A1370" s="183"/>
    </row>
    <row r="1371" spans="1:1" x14ac:dyDescent="0.25">
      <c r="A1371" s="183"/>
    </row>
    <row r="1372" spans="1:1" x14ac:dyDescent="0.25">
      <c r="A1372" s="183"/>
    </row>
    <row r="1373" spans="1:1" x14ac:dyDescent="0.25">
      <c r="A1373" s="183"/>
    </row>
    <row r="1374" spans="1:1" x14ac:dyDescent="0.25">
      <c r="A1374" s="183"/>
    </row>
    <row r="1375" spans="1:1" x14ac:dyDescent="0.25">
      <c r="A1375" s="183"/>
    </row>
    <row r="1376" spans="1:1" x14ac:dyDescent="0.25">
      <c r="A1376" s="183"/>
    </row>
    <row r="1377" spans="1:1" x14ac:dyDescent="0.25">
      <c r="A1377" s="183"/>
    </row>
    <row r="1378" spans="1:1" x14ac:dyDescent="0.25">
      <c r="A1378" s="183"/>
    </row>
    <row r="1379" spans="1:1" x14ac:dyDescent="0.25">
      <c r="A1379" s="183"/>
    </row>
    <row r="1380" spans="1:1" x14ac:dyDescent="0.25">
      <c r="A1380" s="183"/>
    </row>
    <row r="1381" spans="1:1" x14ac:dyDescent="0.25">
      <c r="A1381" s="183"/>
    </row>
    <row r="1382" spans="1:1" x14ac:dyDescent="0.25">
      <c r="A1382" s="183"/>
    </row>
    <row r="1383" spans="1:1" x14ac:dyDescent="0.25">
      <c r="A1383" s="183"/>
    </row>
    <row r="1384" spans="1:1" x14ac:dyDescent="0.25">
      <c r="A1384" s="183"/>
    </row>
    <row r="1385" spans="1:1" x14ac:dyDescent="0.25">
      <c r="A1385" s="183"/>
    </row>
    <row r="1386" spans="1:1" x14ac:dyDescent="0.25">
      <c r="A1386" s="183"/>
    </row>
    <row r="1387" spans="1:1" x14ac:dyDescent="0.25">
      <c r="A1387" s="183"/>
    </row>
    <row r="1388" spans="1:1" x14ac:dyDescent="0.25">
      <c r="A1388" s="183"/>
    </row>
    <row r="1389" spans="1:1" x14ac:dyDescent="0.25">
      <c r="A1389" s="183"/>
    </row>
    <row r="1390" spans="1:1" x14ac:dyDescent="0.25">
      <c r="A1390" s="183"/>
    </row>
    <row r="1391" spans="1:1" x14ac:dyDescent="0.25">
      <c r="A1391" s="183"/>
    </row>
    <row r="1392" spans="1:1" x14ac:dyDescent="0.25">
      <c r="A1392" s="183"/>
    </row>
    <row r="1393" spans="1:1" x14ac:dyDescent="0.25">
      <c r="A1393" s="183"/>
    </row>
    <row r="1394" spans="1:1" x14ac:dyDescent="0.25">
      <c r="A1394" s="183"/>
    </row>
    <row r="1395" spans="1:1" x14ac:dyDescent="0.25">
      <c r="A1395" s="183"/>
    </row>
    <row r="1396" spans="1:1" x14ac:dyDescent="0.25">
      <c r="A1396" s="183"/>
    </row>
    <row r="1397" spans="1:1" x14ac:dyDescent="0.25">
      <c r="A1397" s="183"/>
    </row>
    <row r="1398" spans="1:1" x14ac:dyDescent="0.25">
      <c r="A1398" s="183"/>
    </row>
    <row r="1399" spans="1:1" x14ac:dyDescent="0.25">
      <c r="A1399" s="183"/>
    </row>
    <row r="1400" spans="1:1" x14ac:dyDescent="0.25">
      <c r="A1400" s="183"/>
    </row>
    <row r="1401" spans="1:1" x14ac:dyDescent="0.25">
      <c r="A1401" s="183"/>
    </row>
    <row r="1402" spans="1:1" x14ac:dyDescent="0.25">
      <c r="A1402" s="183"/>
    </row>
    <row r="1403" spans="1:1" x14ac:dyDescent="0.25">
      <c r="A1403" s="183"/>
    </row>
    <row r="1404" spans="1:1" x14ac:dyDescent="0.25">
      <c r="A1404" s="183"/>
    </row>
    <row r="1405" spans="1:1" x14ac:dyDescent="0.25">
      <c r="A1405" s="183"/>
    </row>
    <row r="1406" spans="1:1" x14ac:dyDescent="0.25">
      <c r="A1406" s="183"/>
    </row>
    <row r="1407" spans="1:1" x14ac:dyDescent="0.25">
      <c r="A1407" s="183"/>
    </row>
    <row r="1408" spans="1:1" x14ac:dyDescent="0.25">
      <c r="A1408" s="183"/>
    </row>
    <row r="1409" spans="1:1" x14ac:dyDescent="0.25">
      <c r="A1409" s="183"/>
    </row>
    <row r="1410" spans="1:1" x14ac:dyDescent="0.25">
      <c r="A1410" s="183"/>
    </row>
    <row r="1411" spans="1:1" x14ac:dyDescent="0.25">
      <c r="A1411" s="183"/>
    </row>
    <row r="1412" spans="1:1" x14ac:dyDescent="0.25">
      <c r="A1412" s="183"/>
    </row>
    <row r="1413" spans="1:1" x14ac:dyDescent="0.25">
      <c r="A1413" s="183"/>
    </row>
    <row r="1414" spans="1:1" x14ac:dyDescent="0.25">
      <c r="A1414" s="183"/>
    </row>
    <row r="1415" spans="1:1" x14ac:dyDescent="0.25">
      <c r="A1415" s="183"/>
    </row>
    <row r="1416" spans="1:1" x14ac:dyDescent="0.25">
      <c r="A1416" s="183"/>
    </row>
    <row r="1417" spans="1:1" x14ac:dyDescent="0.25">
      <c r="A1417" s="183"/>
    </row>
    <row r="1418" spans="1:1" x14ac:dyDescent="0.25">
      <c r="A1418" s="183"/>
    </row>
    <row r="1419" spans="1:1" x14ac:dyDescent="0.25">
      <c r="A1419" s="183"/>
    </row>
    <row r="1420" spans="1:1" x14ac:dyDescent="0.25">
      <c r="A1420" s="183"/>
    </row>
    <row r="1421" spans="1:1" x14ac:dyDescent="0.25">
      <c r="A1421" s="183"/>
    </row>
    <row r="1422" spans="1:1" x14ac:dyDescent="0.25">
      <c r="A1422" s="183"/>
    </row>
    <row r="1423" spans="1:1" x14ac:dyDescent="0.25">
      <c r="A1423" s="183"/>
    </row>
    <row r="1424" spans="1:1" x14ac:dyDescent="0.25">
      <c r="A1424" s="183"/>
    </row>
    <row r="1425" spans="1:1" x14ac:dyDescent="0.25">
      <c r="A1425" s="183"/>
    </row>
    <row r="1426" spans="1:1" x14ac:dyDescent="0.25">
      <c r="A1426" s="183"/>
    </row>
    <row r="1427" spans="1:1" x14ac:dyDescent="0.25">
      <c r="A1427" s="183"/>
    </row>
    <row r="1428" spans="1:1" x14ac:dyDescent="0.25">
      <c r="A1428" s="183"/>
    </row>
    <row r="1429" spans="1:1" x14ac:dyDescent="0.25">
      <c r="A1429" s="183"/>
    </row>
    <row r="1430" spans="1:1" x14ac:dyDescent="0.25">
      <c r="A1430" s="183"/>
    </row>
    <row r="1431" spans="1:1" x14ac:dyDescent="0.25">
      <c r="A1431" s="183"/>
    </row>
    <row r="1432" spans="1:1" x14ac:dyDescent="0.25">
      <c r="A1432" s="183"/>
    </row>
    <row r="1433" spans="1:1" x14ac:dyDescent="0.25">
      <c r="A1433" s="183"/>
    </row>
    <row r="1434" spans="1:1" x14ac:dyDescent="0.25">
      <c r="A1434" s="183"/>
    </row>
    <row r="1435" spans="1:1" x14ac:dyDescent="0.25">
      <c r="A1435" s="183"/>
    </row>
    <row r="1436" spans="1:1" x14ac:dyDescent="0.25">
      <c r="A1436" s="183"/>
    </row>
    <row r="1437" spans="1:1" x14ac:dyDescent="0.25">
      <c r="A1437" s="183"/>
    </row>
    <row r="1438" spans="1:1" x14ac:dyDescent="0.25">
      <c r="A1438" s="183"/>
    </row>
    <row r="1439" spans="1:1" x14ac:dyDescent="0.25">
      <c r="A1439" s="183"/>
    </row>
    <row r="1440" spans="1:1" x14ac:dyDescent="0.25">
      <c r="A1440" s="183"/>
    </row>
    <row r="1441" spans="1:1" x14ac:dyDescent="0.25">
      <c r="A1441" s="183"/>
    </row>
    <row r="1442" spans="1:1" x14ac:dyDescent="0.25">
      <c r="A1442" s="183"/>
    </row>
    <row r="1443" spans="1:1" x14ac:dyDescent="0.25">
      <c r="A1443" s="183"/>
    </row>
    <row r="1444" spans="1:1" x14ac:dyDescent="0.25">
      <c r="A1444" s="183"/>
    </row>
    <row r="1445" spans="1:1" x14ac:dyDescent="0.25">
      <c r="A1445" s="183"/>
    </row>
    <row r="1446" spans="1:1" x14ac:dyDescent="0.25">
      <c r="A1446" s="183"/>
    </row>
    <row r="1447" spans="1:1" x14ac:dyDescent="0.25">
      <c r="A1447" s="183"/>
    </row>
    <row r="1448" spans="1:1" x14ac:dyDescent="0.25">
      <c r="A1448" s="183"/>
    </row>
    <row r="1449" spans="1:1" x14ac:dyDescent="0.25">
      <c r="A1449" s="183"/>
    </row>
    <row r="1450" spans="1:1" x14ac:dyDescent="0.25">
      <c r="A1450" s="183"/>
    </row>
    <row r="1451" spans="1:1" x14ac:dyDescent="0.25">
      <c r="A1451" s="183"/>
    </row>
    <row r="1452" spans="1:1" x14ac:dyDescent="0.25">
      <c r="A1452" s="183"/>
    </row>
    <row r="1453" spans="1:1" x14ac:dyDescent="0.25">
      <c r="A1453" s="183"/>
    </row>
    <row r="1454" spans="1:1" x14ac:dyDescent="0.25">
      <c r="A1454" s="183"/>
    </row>
    <row r="1455" spans="1:1" x14ac:dyDescent="0.25">
      <c r="A1455" s="183"/>
    </row>
    <row r="1456" spans="1:1" x14ac:dyDescent="0.25">
      <c r="A1456" s="183"/>
    </row>
    <row r="1457" spans="1:1" x14ac:dyDescent="0.25">
      <c r="A1457" s="183"/>
    </row>
    <row r="1458" spans="1:1" x14ac:dyDescent="0.25">
      <c r="A1458" s="183"/>
    </row>
    <row r="1459" spans="1:1" x14ac:dyDescent="0.25">
      <c r="A1459" s="183"/>
    </row>
    <row r="1460" spans="1:1" x14ac:dyDescent="0.25">
      <c r="A1460" s="183"/>
    </row>
    <row r="1461" spans="1:1" x14ac:dyDescent="0.25">
      <c r="A1461" s="183"/>
    </row>
    <row r="1462" spans="1:1" x14ac:dyDescent="0.25">
      <c r="A1462" s="183"/>
    </row>
    <row r="1463" spans="1:1" x14ac:dyDescent="0.25">
      <c r="A1463" s="183"/>
    </row>
    <row r="1464" spans="1:1" x14ac:dyDescent="0.25">
      <c r="A1464" s="183"/>
    </row>
    <row r="1465" spans="1:1" x14ac:dyDescent="0.25">
      <c r="A1465" s="183"/>
    </row>
    <row r="1466" spans="1:1" x14ac:dyDescent="0.25">
      <c r="A1466" s="183"/>
    </row>
    <row r="1467" spans="1:1" x14ac:dyDescent="0.25">
      <c r="A1467" s="183"/>
    </row>
    <row r="1468" spans="1:1" x14ac:dyDescent="0.25">
      <c r="A1468" s="183"/>
    </row>
    <row r="1469" spans="1:1" x14ac:dyDescent="0.25">
      <c r="A1469" s="183"/>
    </row>
    <row r="1470" spans="1:1" x14ac:dyDescent="0.25">
      <c r="A1470" s="183"/>
    </row>
    <row r="1471" spans="1:1" x14ac:dyDescent="0.25">
      <c r="A1471" s="183"/>
    </row>
    <row r="1472" spans="1:1" x14ac:dyDescent="0.25">
      <c r="A1472" s="183"/>
    </row>
    <row r="1473" spans="1:1" x14ac:dyDescent="0.25">
      <c r="A1473" s="183"/>
    </row>
    <row r="1474" spans="1:1" x14ac:dyDescent="0.25">
      <c r="A1474" s="183"/>
    </row>
    <row r="1475" spans="1:1" x14ac:dyDescent="0.25">
      <c r="A1475" s="183"/>
    </row>
    <row r="1476" spans="1:1" x14ac:dyDescent="0.25">
      <c r="A1476" s="183"/>
    </row>
    <row r="1477" spans="1:1" x14ac:dyDescent="0.25">
      <c r="A1477" s="183"/>
    </row>
    <row r="1478" spans="1:1" x14ac:dyDescent="0.25">
      <c r="A1478" s="183"/>
    </row>
    <row r="1479" spans="1:1" x14ac:dyDescent="0.25">
      <c r="A1479" s="183"/>
    </row>
    <row r="1480" spans="1:1" x14ac:dyDescent="0.25">
      <c r="A1480" s="183"/>
    </row>
    <row r="1481" spans="1:1" x14ac:dyDescent="0.25">
      <c r="A1481" s="183"/>
    </row>
    <row r="1482" spans="1:1" x14ac:dyDescent="0.25">
      <c r="A1482" s="183"/>
    </row>
    <row r="1483" spans="1:1" x14ac:dyDescent="0.25">
      <c r="A1483" s="183"/>
    </row>
    <row r="1484" spans="1:1" x14ac:dyDescent="0.25">
      <c r="A1484" s="183"/>
    </row>
    <row r="1485" spans="1:1" x14ac:dyDescent="0.25">
      <c r="A1485" s="183"/>
    </row>
    <row r="1486" spans="1:1" x14ac:dyDescent="0.25">
      <c r="A1486" s="183"/>
    </row>
    <row r="1487" spans="1:1" x14ac:dyDescent="0.25">
      <c r="A1487" s="183"/>
    </row>
    <row r="1488" spans="1:1" x14ac:dyDescent="0.25">
      <c r="A1488" s="183"/>
    </row>
    <row r="1489" spans="1:1" x14ac:dyDescent="0.25">
      <c r="A1489" s="183"/>
    </row>
    <row r="1490" spans="1:1" x14ac:dyDescent="0.25">
      <c r="A1490" s="183"/>
    </row>
    <row r="1491" spans="1:1" x14ac:dyDescent="0.25">
      <c r="A1491" s="183"/>
    </row>
    <row r="1492" spans="1:1" x14ac:dyDescent="0.25">
      <c r="A1492" s="183"/>
    </row>
    <row r="1493" spans="1:1" x14ac:dyDescent="0.25">
      <c r="A1493" s="183"/>
    </row>
    <row r="1494" spans="1:1" x14ac:dyDescent="0.25">
      <c r="A1494" s="183"/>
    </row>
    <row r="1495" spans="1:1" x14ac:dyDescent="0.25">
      <c r="A1495" s="183"/>
    </row>
    <row r="1496" spans="1:1" x14ac:dyDescent="0.25">
      <c r="A1496" s="183"/>
    </row>
    <row r="1497" spans="1:1" x14ac:dyDescent="0.25">
      <c r="A1497" s="183"/>
    </row>
    <row r="1498" spans="1:1" x14ac:dyDescent="0.25">
      <c r="A1498" s="183"/>
    </row>
    <row r="1499" spans="1:1" x14ac:dyDescent="0.25">
      <c r="A1499" s="183"/>
    </row>
    <row r="1500" spans="1:1" x14ac:dyDescent="0.25">
      <c r="A1500" s="183"/>
    </row>
    <row r="1501" spans="1:1" x14ac:dyDescent="0.25">
      <c r="A1501" s="183"/>
    </row>
    <row r="1502" spans="1:1" x14ac:dyDescent="0.25">
      <c r="A1502" s="183"/>
    </row>
    <row r="1503" spans="1:1" x14ac:dyDescent="0.25">
      <c r="A1503" s="183"/>
    </row>
    <row r="1504" spans="1:1" x14ac:dyDescent="0.25">
      <c r="A1504" s="183"/>
    </row>
    <row r="1505" spans="1:1" x14ac:dyDescent="0.25">
      <c r="A1505" s="183"/>
    </row>
    <row r="1506" spans="1:1" x14ac:dyDescent="0.25">
      <c r="A1506" s="183"/>
    </row>
    <row r="1507" spans="1:1" x14ac:dyDescent="0.25">
      <c r="A1507" s="183"/>
    </row>
    <row r="1508" spans="1:1" x14ac:dyDescent="0.25">
      <c r="A1508" s="183"/>
    </row>
    <row r="1509" spans="1:1" x14ac:dyDescent="0.25">
      <c r="A1509" s="183"/>
    </row>
    <row r="1510" spans="1:1" x14ac:dyDescent="0.25">
      <c r="A1510" s="183"/>
    </row>
    <row r="1511" spans="1:1" x14ac:dyDescent="0.25">
      <c r="A1511" s="183"/>
    </row>
    <row r="1512" spans="1:1" x14ac:dyDescent="0.25">
      <c r="A1512" s="183"/>
    </row>
    <row r="1513" spans="1:1" x14ac:dyDescent="0.25">
      <c r="A1513" s="183"/>
    </row>
    <row r="1514" spans="1:1" x14ac:dyDescent="0.25">
      <c r="A1514" s="183"/>
    </row>
    <row r="1515" spans="1:1" x14ac:dyDescent="0.25">
      <c r="A1515" s="183"/>
    </row>
    <row r="1516" spans="1:1" x14ac:dyDescent="0.25">
      <c r="A1516" s="183"/>
    </row>
    <row r="1517" spans="1:1" x14ac:dyDescent="0.25">
      <c r="A1517" s="183"/>
    </row>
    <row r="1518" spans="1:1" x14ac:dyDescent="0.25">
      <c r="A1518" s="183"/>
    </row>
    <row r="1519" spans="1:1" x14ac:dyDescent="0.25">
      <c r="A1519" s="183"/>
    </row>
    <row r="1520" spans="1:1" x14ac:dyDescent="0.25">
      <c r="A1520" s="183"/>
    </row>
    <row r="1521" spans="1:1" x14ac:dyDescent="0.25">
      <c r="A1521" s="183"/>
    </row>
    <row r="1522" spans="1:1" x14ac:dyDescent="0.25">
      <c r="A1522" s="183"/>
    </row>
    <row r="1523" spans="1:1" x14ac:dyDescent="0.25">
      <c r="A1523" s="183"/>
    </row>
    <row r="1524" spans="1:1" x14ac:dyDescent="0.25">
      <c r="A1524" s="183"/>
    </row>
    <row r="1525" spans="1:1" x14ac:dyDescent="0.25">
      <c r="A1525" s="183"/>
    </row>
    <row r="1526" spans="1:1" x14ac:dyDescent="0.25">
      <c r="A1526" s="183"/>
    </row>
    <row r="1527" spans="1:1" x14ac:dyDescent="0.25">
      <c r="A1527" s="183"/>
    </row>
    <row r="1528" spans="1:1" x14ac:dyDescent="0.25">
      <c r="A1528" s="183"/>
    </row>
    <row r="1529" spans="1:1" x14ac:dyDescent="0.25">
      <c r="A1529" s="183"/>
    </row>
    <row r="1530" spans="1:1" x14ac:dyDescent="0.25">
      <c r="A1530" s="183"/>
    </row>
    <row r="1531" spans="1:1" x14ac:dyDescent="0.25">
      <c r="A1531" s="183"/>
    </row>
    <row r="1532" spans="1:1" x14ac:dyDescent="0.25">
      <c r="A1532" s="183"/>
    </row>
    <row r="1533" spans="1:1" x14ac:dyDescent="0.25">
      <c r="A1533" s="183"/>
    </row>
    <row r="1534" spans="1:1" x14ac:dyDescent="0.25">
      <c r="A1534" s="183"/>
    </row>
    <row r="1535" spans="1:1" x14ac:dyDescent="0.25">
      <c r="A1535" s="183"/>
    </row>
    <row r="1536" spans="1:1" x14ac:dyDescent="0.25">
      <c r="A1536" s="183"/>
    </row>
    <row r="1537" spans="1:1" x14ac:dyDescent="0.25">
      <c r="A1537" s="183"/>
    </row>
    <row r="1538" spans="1:1" x14ac:dyDescent="0.25">
      <c r="A1538" s="183"/>
    </row>
    <row r="1539" spans="1:1" x14ac:dyDescent="0.25">
      <c r="A1539" s="183"/>
    </row>
    <row r="1540" spans="1:1" x14ac:dyDescent="0.25">
      <c r="A1540" s="183"/>
    </row>
    <row r="1541" spans="1:1" x14ac:dyDescent="0.25">
      <c r="A1541" s="183"/>
    </row>
    <row r="1542" spans="1:1" x14ac:dyDescent="0.25">
      <c r="A1542" s="183"/>
    </row>
    <row r="1543" spans="1:1" x14ac:dyDescent="0.25">
      <c r="A1543" s="183"/>
    </row>
    <row r="1544" spans="1:1" x14ac:dyDescent="0.25">
      <c r="A1544" s="183"/>
    </row>
    <row r="1545" spans="1:1" x14ac:dyDescent="0.25">
      <c r="A1545" s="183"/>
    </row>
    <row r="1546" spans="1:1" x14ac:dyDescent="0.25">
      <c r="A1546" s="183"/>
    </row>
    <row r="1547" spans="1:1" x14ac:dyDescent="0.25">
      <c r="A1547" s="183"/>
    </row>
    <row r="1548" spans="1:1" x14ac:dyDescent="0.25">
      <c r="A1548" s="183"/>
    </row>
    <row r="1549" spans="1:1" x14ac:dyDescent="0.25">
      <c r="A1549" s="183"/>
    </row>
    <row r="1550" spans="1:1" x14ac:dyDescent="0.25">
      <c r="A1550" s="183"/>
    </row>
    <row r="1551" spans="1:1" x14ac:dyDescent="0.25">
      <c r="A1551" s="183"/>
    </row>
    <row r="1552" spans="1:1" x14ac:dyDescent="0.25">
      <c r="A1552" s="183"/>
    </row>
    <row r="1553" spans="1:1" x14ac:dyDescent="0.25">
      <c r="A1553" s="183"/>
    </row>
    <row r="1554" spans="1:1" x14ac:dyDescent="0.25">
      <c r="A1554" s="183"/>
    </row>
    <row r="1555" spans="1:1" x14ac:dyDescent="0.25">
      <c r="A1555" s="183"/>
    </row>
    <row r="1556" spans="1:1" x14ac:dyDescent="0.25">
      <c r="A1556" s="183"/>
    </row>
    <row r="1557" spans="1:1" x14ac:dyDescent="0.25">
      <c r="A1557" s="183"/>
    </row>
    <row r="1558" spans="1:1" x14ac:dyDescent="0.25">
      <c r="A1558" s="183"/>
    </row>
    <row r="1559" spans="1:1" x14ac:dyDescent="0.25">
      <c r="A1559" s="183"/>
    </row>
    <row r="1560" spans="1:1" x14ac:dyDescent="0.25">
      <c r="A1560" s="183"/>
    </row>
    <row r="1561" spans="1:1" x14ac:dyDescent="0.25">
      <c r="A1561" s="183"/>
    </row>
    <row r="1562" spans="1:1" x14ac:dyDescent="0.25">
      <c r="A1562" s="183"/>
    </row>
    <row r="1563" spans="1:1" x14ac:dyDescent="0.25">
      <c r="A1563" s="183"/>
    </row>
    <row r="1564" spans="1:1" x14ac:dyDescent="0.25">
      <c r="A1564" s="183"/>
    </row>
    <row r="1565" spans="1:1" x14ac:dyDescent="0.25">
      <c r="A1565" s="183"/>
    </row>
    <row r="1566" spans="1:1" x14ac:dyDescent="0.25">
      <c r="A1566" s="183"/>
    </row>
    <row r="1567" spans="1:1" x14ac:dyDescent="0.25">
      <c r="A1567" s="183"/>
    </row>
    <row r="1568" spans="1:1" x14ac:dyDescent="0.25">
      <c r="A1568" s="183"/>
    </row>
    <row r="1569" spans="1:1" x14ac:dyDescent="0.25">
      <c r="A1569" s="183"/>
    </row>
    <row r="1570" spans="1:1" x14ac:dyDescent="0.25">
      <c r="A1570" s="183"/>
    </row>
    <row r="1571" spans="1:1" x14ac:dyDescent="0.25">
      <c r="A1571" s="183"/>
    </row>
    <row r="1572" spans="1:1" x14ac:dyDescent="0.25">
      <c r="A1572" s="183"/>
    </row>
    <row r="1573" spans="1:1" x14ac:dyDescent="0.25">
      <c r="A1573" s="183"/>
    </row>
    <row r="1574" spans="1:1" x14ac:dyDescent="0.25">
      <c r="A1574" s="183"/>
    </row>
    <row r="1575" spans="1:1" x14ac:dyDescent="0.25">
      <c r="A1575" s="183"/>
    </row>
    <row r="1576" spans="1:1" x14ac:dyDescent="0.25">
      <c r="A1576" s="183"/>
    </row>
    <row r="1577" spans="1:1" x14ac:dyDescent="0.25">
      <c r="A1577" s="183"/>
    </row>
    <row r="1578" spans="1:1" x14ac:dyDescent="0.25">
      <c r="A1578" s="183"/>
    </row>
    <row r="1579" spans="1:1" x14ac:dyDescent="0.25">
      <c r="A1579" s="183"/>
    </row>
    <row r="1580" spans="1:1" x14ac:dyDescent="0.25">
      <c r="A1580" s="183"/>
    </row>
    <row r="1581" spans="1:1" x14ac:dyDescent="0.25">
      <c r="A1581" s="183"/>
    </row>
    <row r="1582" spans="1:1" x14ac:dyDescent="0.25">
      <c r="A1582" s="183"/>
    </row>
    <row r="1583" spans="1:1" x14ac:dyDescent="0.25">
      <c r="A1583" s="183"/>
    </row>
    <row r="1584" spans="1:1" x14ac:dyDescent="0.25">
      <c r="A1584" s="183"/>
    </row>
    <row r="1585" spans="1:1" x14ac:dyDescent="0.25">
      <c r="A1585" s="183"/>
    </row>
    <row r="1586" spans="1:1" x14ac:dyDescent="0.25">
      <c r="A1586" s="183"/>
    </row>
    <row r="1587" spans="1:1" x14ac:dyDescent="0.25">
      <c r="A1587" s="183"/>
    </row>
    <row r="1588" spans="1:1" x14ac:dyDescent="0.25">
      <c r="A1588" s="183"/>
    </row>
    <row r="1589" spans="1:1" x14ac:dyDescent="0.25">
      <c r="A1589" s="183"/>
    </row>
    <row r="1590" spans="1:1" x14ac:dyDescent="0.25">
      <c r="A1590" s="183"/>
    </row>
    <row r="1591" spans="1:1" x14ac:dyDescent="0.25">
      <c r="A1591" s="183"/>
    </row>
    <row r="1592" spans="1:1" x14ac:dyDescent="0.25">
      <c r="A1592" s="183"/>
    </row>
    <row r="1593" spans="1:1" x14ac:dyDescent="0.25">
      <c r="A1593" s="183"/>
    </row>
    <row r="1594" spans="1:1" x14ac:dyDescent="0.25">
      <c r="A1594" s="183"/>
    </row>
    <row r="1595" spans="1:1" x14ac:dyDescent="0.25">
      <c r="A1595" s="183"/>
    </row>
    <row r="1596" spans="1:1" x14ac:dyDescent="0.25">
      <c r="A1596" s="183"/>
    </row>
    <row r="1597" spans="1:1" x14ac:dyDescent="0.25">
      <c r="A1597" s="183"/>
    </row>
    <row r="1598" spans="1:1" x14ac:dyDescent="0.25">
      <c r="A1598" s="183"/>
    </row>
    <row r="1599" spans="1:1" x14ac:dyDescent="0.25">
      <c r="A1599" s="183"/>
    </row>
    <row r="1600" spans="1:1" x14ac:dyDescent="0.25">
      <c r="A1600" s="183"/>
    </row>
    <row r="1601" spans="1:1" x14ac:dyDescent="0.25">
      <c r="A1601" s="183"/>
    </row>
    <row r="1602" spans="1:1" x14ac:dyDescent="0.25">
      <c r="A1602" s="183"/>
    </row>
    <row r="1603" spans="1:1" x14ac:dyDescent="0.25">
      <c r="A1603" s="183"/>
    </row>
    <row r="1604" spans="1:1" x14ac:dyDescent="0.25">
      <c r="A1604" s="183"/>
    </row>
    <row r="1605" spans="1:1" x14ac:dyDescent="0.25">
      <c r="A1605" s="183"/>
    </row>
    <row r="1606" spans="1:1" x14ac:dyDescent="0.25">
      <c r="A1606" s="183"/>
    </row>
    <row r="1607" spans="1:1" x14ac:dyDescent="0.25">
      <c r="A1607" s="183"/>
    </row>
    <row r="1608" spans="1:1" x14ac:dyDescent="0.25">
      <c r="A1608" s="183"/>
    </row>
    <row r="1609" spans="1:1" x14ac:dyDescent="0.25">
      <c r="A1609" s="183"/>
    </row>
    <row r="1610" spans="1:1" x14ac:dyDescent="0.25">
      <c r="A1610" s="183"/>
    </row>
    <row r="1611" spans="1:1" x14ac:dyDescent="0.25">
      <c r="A1611" s="183"/>
    </row>
    <row r="1612" spans="1:1" x14ac:dyDescent="0.25">
      <c r="A1612" s="183"/>
    </row>
    <row r="1613" spans="1:1" x14ac:dyDescent="0.25">
      <c r="A1613" s="183"/>
    </row>
    <row r="1614" spans="1:1" x14ac:dyDescent="0.25">
      <c r="A1614" s="183"/>
    </row>
    <row r="1615" spans="1:1" x14ac:dyDescent="0.25">
      <c r="A1615" s="183"/>
    </row>
    <row r="1616" spans="1:1" x14ac:dyDescent="0.25">
      <c r="A1616" s="183"/>
    </row>
    <row r="1617" spans="1:1" x14ac:dyDescent="0.25">
      <c r="A1617" s="183"/>
    </row>
    <row r="1618" spans="1:1" x14ac:dyDescent="0.25">
      <c r="A1618" s="183"/>
    </row>
    <row r="1619" spans="1:1" x14ac:dyDescent="0.25">
      <c r="A1619" s="183"/>
    </row>
    <row r="1620" spans="1:1" x14ac:dyDescent="0.25">
      <c r="A1620" s="183"/>
    </row>
    <row r="1621" spans="1:1" x14ac:dyDescent="0.25">
      <c r="A1621" s="183"/>
    </row>
    <row r="1622" spans="1:1" x14ac:dyDescent="0.25">
      <c r="A1622" s="183"/>
    </row>
    <row r="1623" spans="1:1" x14ac:dyDescent="0.25">
      <c r="A1623" s="183"/>
    </row>
    <row r="1624" spans="1:1" x14ac:dyDescent="0.25">
      <c r="A1624" s="183"/>
    </row>
    <row r="1625" spans="1:1" x14ac:dyDescent="0.25">
      <c r="A1625" s="183"/>
    </row>
    <row r="1626" spans="1:1" x14ac:dyDescent="0.25">
      <c r="A1626" s="183"/>
    </row>
    <row r="1627" spans="1:1" x14ac:dyDescent="0.25">
      <c r="A1627" s="183"/>
    </row>
    <row r="1628" spans="1:1" x14ac:dyDescent="0.25">
      <c r="A1628" s="183"/>
    </row>
    <row r="1629" spans="1:1" x14ac:dyDescent="0.25">
      <c r="A1629" s="183"/>
    </row>
    <row r="1630" spans="1:1" x14ac:dyDescent="0.25">
      <c r="A1630" s="183"/>
    </row>
    <row r="1631" spans="1:1" x14ac:dyDescent="0.25">
      <c r="A1631" s="183"/>
    </row>
    <row r="1632" spans="1:1" x14ac:dyDescent="0.25">
      <c r="A1632" s="183"/>
    </row>
    <row r="1633" spans="1:1" x14ac:dyDescent="0.25">
      <c r="A1633" s="183"/>
    </row>
    <row r="1634" spans="1:1" x14ac:dyDescent="0.25">
      <c r="A1634" s="183"/>
    </row>
    <row r="1635" spans="1:1" x14ac:dyDescent="0.25">
      <c r="A1635" s="183"/>
    </row>
    <row r="1636" spans="1:1" x14ac:dyDescent="0.25">
      <c r="A1636" s="183"/>
    </row>
    <row r="1637" spans="1:1" x14ac:dyDescent="0.25">
      <c r="A1637" s="183"/>
    </row>
    <row r="1638" spans="1:1" x14ac:dyDescent="0.25">
      <c r="A1638" s="183"/>
    </row>
    <row r="1639" spans="1:1" x14ac:dyDescent="0.25">
      <c r="A1639" s="183"/>
    </row>
    <row r="1640" spans="1:1" x14ac:dyDescent="0.25">
      <c r="A1640" s="183"/>
    </row>
    <row r="1641" spans="1:1" x14ac:dyDescent="0.25">
      <c r="A1641" s="183"/>
    </row>
    <row r="1642" spans="1:1" x14ac:dyDescent="0.25">
      <c r="A1642" s="183"/>
    </row>
    <row r="1643" spans="1:1" x14ac:dyDescent="0.25">
      <c r="A1643" s="183"/>
    </row>
    <row r="1644" spans="1:1" x14ac:dyDescent="0.25">
      <c r="A1644" s="183"/>
    </row>
    <row r="1645" spans="1:1" x14ac:dyDescent="0.25">
      <c r="A1645" s="183"/>
    </row>
    <row r="1646" spans="1:1" x14ac:dyDescent="0.25">
      <c r="A1646" s="183"/>
    </row>
    <row r="1647" spans="1:1" x14ac:dyDescent="0.25">
      <c r="A1647" s="183"/>
    </row>
    <row r="1648" spans="1:1" x14ac:dyDescent="0.25">
      <c r="A1648" s="183"/>
    </row>
    <row r="1649" spans="1:1" x14ac:dyDescent="0.25">
      <c r="A1649" s="183"/>
    </row>
    <row r="1650" spans="1:1" x14ac:dyDescent="0.25">
      <c r="A1650" s="183"/>
    </row>
    <row r="1651" spans="1:1" x14ac:dyDescent="0.25">
      <c r="A1651" s="183"/>
    </row>
    <row r="1652" spans="1:1" x14ac:dyDescent="0.25">
      <c r="A1652" s="183"/>
    </row>
    <row r="1653" spans="1:1" x14ac:dyDescent="0.25">
      <c r="A1653" s="183"/>
    </row>
    <row r="1654" spans="1:1" x14ac:dyDescent="0.25">
      <c r="A1654" s="183"/>
    </row>
    <row r="1655" spans="1:1" x14ac:dyDescent="0.25">
      <c r="A1655" s="183"/>
    </row>
    <row r="1656" spans="1:1" x14ac:dyDescent="0.25">
      <c r="A1656" s="183"/>
    </row>
    <row r="1657" spans="1:1" x14ac:dyDescent="0.25">
      <c r="A1657" s="183"/>
    </row>
    <row r="1658" spans="1:1" x14ac:dyDescent="0.25">
      <c r="A1658" s="183"/>
    </row>
    <row r="1659" spans="1:1" x14ac:dyDescent="0.25">
      <c r="A1659" s="183"/>
    </row>
    <row r="1660" spans="1:1" x14ac:dyDescent="0.25">
      <c r="A1660" s="183"/>
    </row>
    <row r="1661" spans="1:1" x14ac:dyDescent="0.25">
      <c r="A1661" s="183"/>
    </row>
    <row r="1662" spans="1:1" x14ac:dyDescent="0.25">
      <c r="A1662" s="183"/>
    </row>
    <row r="1663" spans="1:1" x14ac:dyDescent="0.25">
      <c r="A1663" s="183"/>
    </row>
    <row r="1664" spans="1:1" x14ac:dyDescent="0.25">
      <c r="A1664" s="183"/>
    </row>
    <row r="1665" spans="1:1" x14ac:dyDescent="0.25">
      <c r="A1665" s="183"/>
    </row>
    <row r="1666" spans="1:1" x14ac:dyDescent="0.25">
      <c r="A1666" s="183"/>
    </row>
    <row r="1667" spans="1:1" x14ac:dyDescent="0.25">
      <c r="A1667" s="183"/>
    </row>
    <row r="1668" spans="1:1" x14ac:dyDescent="0.25">
      <c r="A1668" s="183"/>
    </row>
    <row r="1669" spans="1:1" x14ac:dyDescent="0.25">
      <c r="A1669" s="183"/>
    </row>
    <row r="1670" spans="1:1" x14ac:dyDescent="0.25">
      <c r="A1670" s="183"/>
    </row>
    <row r="1671" spans="1:1" x14ac:dyDescent="0.25">
      <c r="A1671" s="183"/>
    </row>
    <row r="1672" spans="1:1" x14ac:dyDescent="0.25">
      <c r="A1672" s="183"/>
    </row>
    <row r="1673" spans="1:1" x14ac:dyDescent="0.25">
      <c r="A1673" s="183"/>
    </row>
    <row r="1674" spans="1:1" x14ac:dyDescent="0.25">
      <c r="A1674" s="183"/>
    </row>
    <row r="1675" spans="1:1" x14ac:dyDescent="0.25">
      <c r="A1675" s="183"/>
    </row>
    <row r="1676" spans="1:1" x14ac:dyDescent="0.25">
      <c r="A1676" s="183"/>
    </row>
    <row r="1677" spans="1:1" x14ac:dyDescent="0.25">
      <c r="A1677" s="183"/>
    </row>
    <row r="1678" spans="1:1" x14ac:dyDescent="0.25">
      <c r="A1678" s="183"/>
    </row>
    <row r="1679" spans="1:1" x14ac:dyDescent="0.25">
      <c r="A1679" s="183"/>
    </row>
    <row r="1680" spans="1:1" x14ac:dyDescent="0.25">
      <c r="A1680" s="183"/>
    </row>
    <row r="1681" spans="1:1" x14ac:dyDescent="0.25">
      <c r="A1681" s="183"/>
    </row>
    <row r="1682" spans="1:1" x14ac:dyDescent="0.25">
      <c r="A1682" s="183"/>
    </row>
    <row r="1683" spans="1:1" x14ac:dyDescent="0.25">
      <c r="A1683" s="183"/>
    </row>
    <row r="1684" spans="1:1" x14ac:dyDescent="0.25">
      <c r="A1684" s="183"/>
    </row>
    <row r="1685" spans="1:1" x14ac:dyDescent="0.25">
      <c r="A1685" s="183"/>
    </row>
    <row r="1686" spans="1:1" x14ac:dyDescent="0.25">
      <c r="A1686" s="183"/>
    </row>
    <row r="1687" spans="1:1" x14ac:dyDescent="0.25">
      <c r="A1687" s="183"/>
    </row>
    <row r="1688" spans="1:1" x14ac:dyDescent="0.25">
      <c r="A1688" s="183"/>
    </row>
    <row r="1689" spans="1:1" x14ac:dyDescent="0.25">
      <c r="A1689" s="183"/>
    </row>
    <row r="1690" spans="1:1" x14ac:dyDescent="0.25">
      <c r="A1690" s="183"/>
    </row>
    <row r="1691" spans="1:1" x14ac:dyDescent="0.25">
      <c r="A1691" s="183"/>
    </row>
    <row r="1692" spans="1:1" x14ac:dyDescent="0.25">
      <c r="A1692" s="183"/>
    </row>
    <row r="1693" spans="1:1" x14ac:dyDescent="0.25">
      <c r="A1693" s="183"/>
    </row>
    <row r="1694" spans="1:1" x14ac:dyDescent="0.25">
      <c r="A1694" s="183"/>
    </row>
    <row r="1695" spans="1:1" x14ac:dyDescent="0.25">
      <c r="A1695" s="183"/>
    </row>
    <row r="1696" spans="1:1" x14ac:dyDescent="0.25">
      <c r="A1696" s="183"/>
    </row>
    <row r="1697" spans="1:1" x14ac:dyDescent="0.25">
      <c r="A1697" s="183"/>
    </row>
    <row r="1698" spans="1:1" x14ac:dyDescent="0.25">
      <c r="A1698" s="183"/>
    </row>
    <row r="1699" spans="1:1" x14ac:dyDescent="0.25">
      <c r="A1699" s="183"/>
    </row>
    <row r="1700" spans="1:1" x14ac:dyDescent="0.25">
      <c r="A1700" s="183"/>
    </row>
    <row r="1701" spans="1:1" x14ac:dyDescent="0.25">
      <c r="A1701" s="183"/>
    </row>
    <row r="1702" spans="1:1" x14ac:dyDescent="0.25">
      <c r="A1702" s="183"/>
    </row>
    <row r="1703" spans="1:1" x14ac:dyDescent="0.25">
      <c r="A1703" s="183"/>
    </row>
    <row r="1704" spans="1:1" x14ac:dyDescent="0.25">
      <c r="A1704" s="183"/>
    </row>
    <row r="1705" spans="1:1" x14ac:dyDescent="0.25">
      <c r="A1705" s="183"/>
    </row>
    <row r="1706" spans="1:1" x14ac:dyDescent="0.25">
      <c r="A1706" s="183"/>
    </row>
    <row r="1707" spans="1:1" x14ac:dyDescent="0.25">
      <c r="A1707" s="183"/>
    </row>
    <row r="1708" spans="1:1" x14ac:dyDescent="0.25">
      <c r="A1708" s="183"/>
    </row>
    <row r="1709" spans="1:1" x14ac:dyDescent="0.25">
      <c r="A1709" s="183"/>
    </row>
    <row r="1710" spans="1:1" x14ac:dyDescent="0.25">
      <c r="A1710" s="183"/>
    </row>
    <row r="1711" spans="1:1" x14ac:dyDescent="0.25">
      <c r="A1711" s="183"/>
    </row>
    <row r="1712" spans="1:1" x14ac:dyDescent="0.25">
      <c r="A1712" s="183"/>
    </row>
    <row r="1713" spans="1:1" x14ac:dyDescent="0.25">
      <c r="A1713" s="183"/>
    </row>
    <row r="1714" spans="1:1" x14ac:dyDescent="0.25">
      <c r="A1714" s="183"/>
    </row>
    <row r="1715" spans="1:1" x14ac:dyDescent="0.25">
      <c r="A1715" s="183"/>
    </row>
    <row r="1716" spans="1:1" x14ac:dyDescent="0.25">
      <c r="A1716" s="183"/>
    </row>
    <row r="1717" spans="1:1" x14ac:dyDescent="0.25">
      <c r="A1717" s="183"/>
    </row>
    <row r="1718" spans="1:1" x14ac:dyDescent="0.25">
      <c r="A1718" s="183"/>
    </row>
    <row r="1719" spans="1:1" x14ac:dyDescent="0.25">
      <c r="A1719" s="183"/>
    </row>
    <row r="1720" spans="1:1" x14ac:dyDescent="0.25">
      <c r="A1720" s="183"/>
    </row>
    <row r="1721" spans="1:1" x14ac:dyDescent="0.25">
      <c r="A1721" s="183"/>
    </row>
    <row r="1722" spans="1:1" x14ac:dyDescent="0.25">
      <c r="A1722" s="183"/>
    </row>
    <row r="1723" spans="1:1" x14ac:dyDescent="0.25">
      <c r="A1723" s="183"/>
    </row>
    <row r="1724" spans="1:1" x14ac:dyDescent="0.25">
      <c r="A1724" s="183"/>
    </row>
    <row r="1725" spans="1:1" x14ac:dyDescent="0.25">
      <c r="A1725" s="183"/>
    </row>
    <row r="1726" spans="1:1" x14ac:dyDescent="0.25">
      <c r="A1726" s="183"/>
    </row>
    <row r="1727" spans="1:1" x14ac:dyDescent="0.25">
      <c r="A1727" s="183"/>
    </row>
    <row r="1728" spans="1:1" x14ac:dyDescent="0.25">
      <c r="A1728" s="183"/>
    </row>
    <row r="1729" spans="1:1" x14ac:dyDescent="0.25">
      <c r="A1729" s="183"/>
    </row>
    <row r="1730" spans="1:1" x14ac:dyDescent="0.25">
      <c r="A1730" s="183"/>
    </row>
    <row r="1731" spans="1:1" x14ac:dyDescent="0.25">
      <c r="A1731" s="183"/>
    </row>
    <row r="1732" spans="1:1" x14ac:dyDescent="0.25">
      <c r="A1732" s="183"/>
    </row>
    <row r="1733" spans="1:1" x14ac:dyDescent="0.25">
      <c r="A1733" s="183"/>
    </row>
    <row r="1734" spans="1:1" x14ac:dyDescent="0.25">
      <c r="A1734" s="183"/>
    </row>
    <row r="1735" spans="1:1" x14ac:dyDescent="0.25">
      <c r="A1735" s="183"/>
    </row>
    <row r="1736" spans="1:1" x14ac:dyDescent="0.25">
      <c r="A1736" s="183"/>
    </row>
    <row r="1737" spans="1:1" x14ac:dyDescent="0.25">
      <c r="A1737" s="183"/>
    </row>
    <row r="1738" spans="1:1" x14ac:dyDescent="0.25">
      <c r="A1738" s="183"/>
    </row>
    <row r="1739" spans="1:1" x14ac:dyDescent="0.25">
      <c r="A1739" s="183"/>
    </row>
    <row r="1740" spans="1:1" x14ac:dyDescent="0.25">
      <c r="A1740" s="183"/>
    </row>
    <row r="1741" spans="1:1" x14ac:dyDescent="0.25">
      <c r="A1741" s="183"/>
    </row>
    <row r="1742" spans="1:1" x14ac:dyDescent="0.25">
      <c r="A1742" s="183"/>
    </row>
    <row r="1743" spans="1:1" x14ac:dyDescent="0.25">
      <c r="A1743" s="183"/>
    </row>
    <row r="1744" spans="1:1" x14ac:dyDescent="0.25">
      <c r="A1744" s="183"/>
    </row>
    <row r="1745" spans="1:1" x14ac:dyDescent="0.25">
      <c r="A1745" s="183"/>
    </row>
    <row r="1746" spans="1:1" x14ac:dyDescent="0.25">
      <c r="A1746" s="183"/>
    </row>
    <row r="1747" spans="1:1" x14ac:dyDescent="0.25">
      <c r="A1747" s="183"/>
    </row>
    <row r="1748" spans="1:1" x14ac:dyDescent="0.25">
      <c r="A1748" s="183"/>
    </row>
    <row r="1749" spans="1:1" x14ac:dyDescent="0.25">
      <c r="A1749" s="183"/>
    </row>
    <row r="1750" spans="1:1" x14ac:dyDescent="0.25">
      <c r="A1750" s="183"/>
    </row>
    <row r="1751" spans="1:1" x14ac:dyDescent="0.25">
      <c r="A1751" s="183"/>
    </row>
    <row r="1752" spans="1:1" x14ac:dyDescent="0.25">
      <c r="A1752" s="183"/>
    </row>
    <row r="1753" spans="1:1" x14ac:dyDescent="0.25">
      <c r="A1753" s="183"/>
    </row>
    <row r="1754" spans="1:1" x14ac:dyDescent="0.25">
      <c r="A1754" s="183"/>
    </row>
    <row r="1755" spans="1:1" x14ac:dyDescent="0.25">
      <c r="A1755" s="183"/>
    </row>
    <row r="1756" spans="1:1" x14ac:dyDescent="0.25">
      <c r="A1756" s="183"/>
    </row>
    <row r="1757" spans="1:1" x14ac:dyDescent="0.25">
      <c r="A1757" s="183"/>
    </row>
    <row r="1758" spans="1:1" x14ac:dyDescent="0.25">
      <c r="A1758" s="183"/>
    </row>
    <row r="1759" spans="1:1" x14ac:dyDescent="0.25">
      <c r="A1759" s="183"/>
    </row>
    <row r="1760" spans="1:1" x14ac:dyDescent="0.25">
      <c r="A1760" s="183"/>
    </row>
    <row r="1761" spans="1:1" x14ac:dyDescent="0.25">
      <c r="A1761" s="183"/>
    </row>
    <row r="1762" spans="1:1" x14ac:dyDescent="0.25">
      <c r="A1762" s="183"/>
    </row>
    <row r="1763" spans="1:1" x14ac:dyDescent="0.25">
      <c r="A1763" s="183"/>
    </row>
    <row r="1764" spans="1:1" x14ac:dyDescent="0.25">
      <c r="A1764" s="183"/>
    </row>
    <row r="1765" spans="1:1" x14ac:dyDescent="0.25">
      <c r="A1765" s="183"/>
    </row>
    <row r="1766" spans="1:1" x14ac:dyDescent="0.25">
      <c r="A1766" s="183"/>
    </row>
    <row r="1767" spans="1:1" x14ac:dyDescent="0.25">
      <c r="A1767" s="183"/>
    </row>
    <row r="1768" spans="1:1" x14ac:dyDescent="0.25">
      <c r="A1768" s="183"/>
    </row>
    <row r="1769" spans="1:1" x14ac:dyDescent="0.25">
      <c r="A1769" s="183"/>
    </row>
    <row r="1770" spans="1:1" x14ac:dyDescent="0.25">
      <c r="A1770" s="183"/>
    </row>
    <row r="1771" spans="1:1" x14ac:dyDescent="0.25">
      <c r="A1771" s="183"/>
    </row>
    <row r="1772" spans="1:1" x14ac:dyDescent="0.25">
      <c r="A1772" s="183"/>
    </row>
    <row r="1773" spans="1:1" x14ac:dyDescent="0.25">
      <c r="A1773" s="183"/>
    </row>
    <row r="1774" spans="1:1" x14ac:dyDescent="0.25">
      <c r="A1774" s="183"/>
    </row>
    <row r="1775" spans="1:1" x14ac:dyDescent="0.25">
      <c r="A1775" s="183"/>
    </row>
    <row r="1776" spans="1:1" x14ac:dyDescent="0.25">
      <c r="A1776" s="183"/>
    </row>
    <row r="1777" spans="1:1" x14ac:dyDescent="0.25">
      <c r="A1777" s="183"/>
    </row>
    <row r="1778" spans="1:1" x14ac:dyDescent="0.25">
      <c r="A1778" s="183"/>
    </row>
    <row r="1779" spans="1:1" x14ac:dyDescent="0.25">
      <c r="A1779" s="183"/>
    </row>
    <row r="1780" spans="1:1" x14ac:dyDescent="0.25">
      <c r="A1780" s="183"/>
    </row>
    <row r="1781" spans="1:1" x14ac:dyDescent="0.25">
      <c r="A1781" s="183"/>
    </row>
    <row r="1782" spans="1:1" x14ac:dyDescent="0.25">
      <c r="A1782" s="183"/>
    </row>
    <row r="1783" spans="1:1" x14ac:dyDescent="0.25">
      <c r="A1783" s="183"/>
    </row>
    <row r="1784" spans="1:1" x14ac:dyDescent="0.25">
      <c r="A1784" s="183"/>
    </row>
    <row r="1785" spans="1:1" x14ac:dyDescent="0.25">
      <c r="A1785" s="183"/>
    </row>
    <row r="1786" spans="1:1" x14ac:dyDescent="0.25">
      <c r="A1786" s="183"/>
    </row>
    <row r="1787" spans="1:1" x14ac:dyDescent="0.25">
      <c r="A1787" s="183"/>
    </row>
    <row r="1788" spans="1:1" x14ac:dyDescent="0.25">
      <c r="A1788" s="183"/>
    </row>
    <row r="1789" spans="1:1" x14ac:dyDescent="0.25">
      <c r="A1789" s="183"/>
    </row>
    <row r="1790" spans="1:1" x14ac:dyDescent="0.25">
      <c r="A1790" s="183"/>
    </row>
    <row r="1791" spans="1:1" x14ac:dyDescent="0.25">
      <c r="A1791" s="183"/>
    </row>
    <row r="1792" spans="1:1" x14ac:dyDescent="0.25">
      <c r="A1792" s="183"/>
    </row>
    <row r="1793" spans="1:1" x14ac:dyDescent="0.25">
      <c r="A1793" s="183"/>
    </row>
    <row r="1794" spans="1:1" x14ac:dyDescent="0.25">
      <c r="A1794" s="183"/>
    </row>
    <row r="1795" spans="1:1" x14ac:dyDescent="0.25">
      <c r="A1795" s="183"/>
    </row>
    <row r="1796" spans="1:1" x14ac:dyDescent="0.25">
      <c r="A1796" s="183"/>
    </row>
    <row r="1797" spans="1:1" x14ac:dyDescent="0.25">
      <c r="A1797" s="183"/>
    </row>
    <row r="1798" spans="1:1" x14ac:dyDescent="0.25">
      <c r="A1798" s="183"/>
    </row>
    <row r="1799" spans="1:1" x14ac:dyDescent="0.25">
      <c r="A1799" s="183"/>
    </row>
    <row r="1800" spans="1:1" x14ac:dyDescent="0.25">
      <c r="A1800" s="183"/>
    </row>
    <row r="1801" spans="1:1" x14ac:dyDescent="0.25">
      <c r="A1801" s="183"/>
    </row>
    <row r="1802" spans="1:1" x14ac:dyDescent="0.25">
      <c r="A1802" s="183"/>
    </row>
    <row r="1803" spans="1:1" x14ac:dyDescent="0.25">
      <c r="A1803" s="183"/>
    </row>
    <row r="1804" spans="1:1" x14ac:dyDescent="0.25">
      <c r="A1804" s="183"/>
    </row>
    <row r="1805" spans="1:1" x14ac:dyDescent="0.25">
      <c r="A1805" s="183"/>
    </row>
    <row r="1806" spans="1:1" x14ac:dyDescent="0.25">
      <c r="A1806" s="183"/>
    </row>
    <row r="1807" spans="1:1" x14ac:dyDescent="0.25">
      <c r="A1807" s="183"/>
    </row>
    <row r="1808" spans="1:1" x14ac:dyDescent="0.25">
      <c r="A1808" s="183"/>
    </row>
    <row r="1809" spans="1:1" x14ac:dyDescent="0.25">
      <c r="A1809" s="183"/>
    </row>
    <row r="1810" spans="1:1" x14ac:dyDescent="0.25">
      <c r="A1810" s="183"/>
    </row>
    <row r="1811" spans="1:1" x14ac:dyDescent="0.25">
      <c r="A1811" s="183"/>
    </row>
    <row r="1812" spans="1:1" x14ac:dyDescent="0.25">
      <c r="A1812" s="183"/>
    </row>
    <row r="1813" spans="1:1" x14ac:dyDescent="0.25">
      <c r="A1813" s="183"/>
    </row>
    <row r="1814" spans="1:1" x14ac:dyDescent="0.25">
      <c r="A1814" s="183"/>
    </row>
    <row r="1815" spans="1:1" x14ac:dyDescent="0.25">
      <c r="A1815" s="183"/>
    </row>
    <row r="1816" spans="1:1" x14ac:dyDescent="0.25">
      <c r="A1816" s="183"/>
    </row>
    <row r="1817" spans="1:1" x14ac:dyDescent="0.25">
      <c r="A1817" s="183"/>
    </row>
    <row r="1818" spans="1:1" x14ac:dyDescent="0.25">
      <c r="A1818" s="183"/>
    </row>
    <row r="1819" spans="1:1" x14ac:dyDescent="0.25">
      <c r="A1819" s="183"/>
    </row>
    <row r="1820" spans="1:1" x14ac:dyDescent="0.25">
      <c r="A1820" s="183"/>
    </row>
    <row r="1821" spans="1:1" x14ac:dyDescent="0.25">
      <c r="A1821" s="183"/>
    </row>
    <row r="1822" spans="1:1" x14ac:dyDescent="0.25">
      <c r="A1822" s="183"/>
    </row>
    <row r="1823" spans="1:1" x14ac:dyDescent="0.25">
      <c r="A1823" s="183"/>
    </row>
    <row r="1824" spans="1:1" x14ac:dyDescent="0.25">
      <c r="A1824" s="183"/>
    </row>
    <row r="1825" spans="1:1" x14ac:dyDescent="0.25">
      <c r="A1825" s="183"/>
    </row>
    <row r="1826" spans="1:1" x14ac:dyDescent="0.25">
      <c r="A1826" s="183"/>
    </row>
    <row r="1827" spans="1:1" x14ac:dyDescent="0.25">
      <c r="A1827" s="183"/>
    </row>
    <row r="1828" spans="1:1" x14ac:dyDescent="0.25">
      <c r="A1828" s="183"/>
    </row>
    <row r="1829" spans="1:1" x14ac:dyDescent="0.25">
      <c r="A1829" s="183"/>
    </row>
    <row r="1830" spans="1:1" x14ac:dyDescent="0.25">
      <c r="A1830" s="183"/>
    </row>
    <row r="1831" spans="1:1" x14ac:dyDescent="0.25">
      <c r="A1831" s="183"/>
    </row>
    <row r="1832" spans="1:1" x14ac:dyDescent="0.25">
      <c r="A1832" s="183"/>
    </row>
    <row r="1833" spans="1:1" x14ac:dyDescent="0.25">
      <c r="A1833" s="183"/>
    </row>
    <row r="1834" spans="1:1" x14ac:dyDescent="0.25">
      <c r="A1834" s="183"/>
    </row>
    <row r="1835" spans="1:1" x14ac:dyDescent="0.25">
      <c r="A1835" s="183"/>
    </row>
    <row r="1836" spans="1:1" x14ac:dyDescent="0.25">
      <c r="A1836" s="183"/>
    </row>
    <row r="1837" spans="1:1" x14ac:dyDescent="0.25">
      <c r="A1837" s="183"/>
    </row>
    <row r="1838" spans="1:1" x14ac:dyDescent="0.25">
      <c r="A1838" s="183"/>
    </row>
    <row r="1839" spans="1:1" x14ac:dyDescent="0.25">
      <c r="A1839" s="183"/>
    </row>
    <row r="1840" spans="1:1" x14ac:dyDescent="0.25">
      <c r="A1840" s="183"/>
    </row>
    <row r="1841" spans="1:1" x14ac:dyDescent="0.25">
      <c r="A1841" s="183"/>
    </row>
    <row r="1842" spans="1:1" x14ac:dyDescent="0.25">
      <c r="A1842" s="183"/>
    </row>
    <row r="1843" spans="1:1" x14ac:dyDescent="0.25">
      <c r="A1843" s="183"/>
    </row>
    <row r="1844" spans="1:1" x14ac:dyDescent="0.25">
      <c r="A1844" s="183"/>
    </row>
    <row r="1845" spans="1:1" x14ac:dyDescent="0.25">
      <c r="A1845" s="183"/>
    </row>
    <row r="1846" spans="1:1" x14ac:dyDescent="0.25">
      <c r="A1846" s="183"/>
    </row>
    <row r="1847" spans="1:1" x14ac:dyDescent="0.25">
      <c r="A1847" s="183"/>
    </row>
    <row r="1848" spans="1:1" x14ac:dyDescent="0.25">
      <c r="A1848" s="183"/>
    </row>
    <row r="1849" spans="1:1" x14ac:dyDescent="0.25">
      <c r="A1849" s="183"/>
    </row>
    <row r="1850" spans="1:1" x14ac:dyDescent="0.25">
      <c r="A1850" s="183"/>
    </row>
    <row r="1851" spans="1:1" x14ac:dyDescent="0.25">
      <c r="A1851" s="183"/>
    </row>
    <row r="1852" spans="1:1" x14ac:dyDescent="0.25">
      <c r="A1852" s="183"/>
    </row>
    <row r="1853" spans="1:1" x14ac:dyDescent="0.25">
      <c r="A1853" s="183"/>
    </row>
    <row r="1854" spans="1:1" x14ac:dyDescent="0.25">
      <c r="A1854" s="183"/>
    </row>
    <row r="1855" spans="1:1" x14ac:dyDescent="0.25">
      <c r="A1855" s="183"/>
    </row>
    <row r="1856" spans="1:1" x14ac:dyDescent="0.25">
      <c r="A1856" s="183"/>
    </row>
    <row r="1857" spans="1:1" x14ac:dyDescent="0.25">
      <c r="A1857" s="183"/>
    </row>
    <row r="1858" spans="1:1" x14ac:dyDescent="0.25">
      <c r="A1858" s="183"/>
    </row>
    <row r="1859" spans="1:1" x14ac:dyDescent="0.25">
      <c r="A1859" s="183"/>
    </row>
    <row r="1860" spans="1:1" x14ac:dyDescent="0.25">
      <c r="A1860" s="183"/>
    </row>
    <row r="1861" spans="1:1" x14ac:dyDescent="0.25">
      <c r="A1861" s="183"/>
    </row>
    <row r="1862" spans="1:1" x14ac:dyDescent="0.25">
      <c r="A1862" s="183"/>
    </row>
    <row r="1863" spans="1:1" x14ac:dyDescent="0.25">
      <c r="A1863" s="183"/>
    </row>
    <row r="1864" spans="1:1" x14ac:dyDescent="0.25">
      <c r="A1864" s="183"/>
    </row>
    <row r="1865" spans="1:1" x14ac:dyDescent="0.25">
      <c r="A1865" s="183"/>
    </row>
    <row r="1866" spans="1:1" x14ac:dyDescent="0.25">
      <c r="A1866" s="183"/>
    </row>
    <row r="1867" spans="1:1" x14ac:dyDescent="0.25">
      <c r="A1867" s="183"/>
    </row>
    <row r="1868" spans="1:1" x14ac:dyDescent="0.25">
      <c r="A1868" s="183"/>
    </row>
    <row r="1869" spans="1:1" x14ac:dyDescent="0.25">
      <c r="A1869" s="183"/>
    </row>
    <row r="1870" spans="1:1" x14ac:dyDescent="0.25">
      <c r="A1870" s="183"/>
    </row>
    <row r="1871" spans="1:1" x14ac:dyDescent="0.25">
      <c r="A1871" s="183"/>
    </row>
    <row r="1872" spans="1:1" x14ac:dyDescent="0.25">
      <c r="A1872" s="183"/>
    </row>
    <row r="1873" spans="1:1" x14ac:dyDescent="0.25">
      <c r="A1873" s="183"/>
    </row>
    <row r="1874" spans="1:1" x14ac:dyDescent="0.25">
      <c r="A1874" s="183"/>
    </row>
    <row r="1875" spans="1:1" x14ac:dyDescent="0.25">
      <c r="A1875" s="183"/>
    </row>
    <row r="1876" spans="1:1" x14ac:dyDescent="0.25">
      <c r="A1876" s="183"/>
    </row>
    <row r="1877" spans="1:1" x14ac:dyDescent="0.25">
      <c r="A1877" s="183"/>
    </row>
    <row r="1878" spans="1:1" x14ac:dyDescent="0.25">
      <c r="A1878" s="183"/>
    </row>
    <row r="1879" spans="1:1" x14ac:dyDescent="0.25">
      <c r="A1879" s="183"/>
    </row>
    <row r="1880" spans="1:1" x14ac:dyDescent="0.25">
      <c r="A1880" s="183"/>
    </row>
    <row r="1881" spans="1:1" x14ac:dyDescent="0.25">
      <c r="A1881" s="183"/>
    </row>
    <row r="1882" spans="1:1" x14ac:dyDescent="0.25">
      <c r="A1882" s="183"/>
    </row>
    <row r="1883" spans="1:1" x14ac:dyDescent="0.25">
      <c r="A1883" s="183"/>
    </row>
    <row r="1884" spans="1:1" x14ac:dyDescent="0.25">
      <c r="A1884" s="183"/>
    </row>
    <row r="1885" spans="1:1" x14ac:dyDescent="0.25">
      <c r="A1885" s="183"/>
    </row>
    <row r="1886" spans="1:1" x14ac:dyDescent="0.25">
      <c r="A1886" s="183"/>
    </row>
    <row r="1887" spans="1:1" x14ac:dyDescent="0.25">
      <c r="A1887" s="183"/>
    </row>
    <row r="1888" spans="1:1" x14ac:dyDescent="0.25">
      <c r="A1888" s="183"/>
    </row>
    <row r="1889" spans="1:1" x14ac:dyDescent="0.25">
      <c r="A1889" s="183"/>
    </row>
    <row r="1890" spans="1:1" x14ac:dyDescent="0.25">
      <c r="A1890" s="183"/>
    </row>
    <row r="1891" spans="1:1" x14ac:dyDescent="0.25">
      <c r="A1891" s="183"/>
    </row>
    <row r="1892" spans="1:1" x14ac:dyDescent="0.25">
      <c r="A1892" s="183"/>
    </row>
    <row r="1893" spans="1:1" x14ac:dyDescent="0.25">
      <c r="A1893" s="183"/>
    </row>
    <row r="1894" spans="1:1" x14ac:dyDescent="0.25">
      <c r="A1894" s="183"/>
    </row>
    <row r="1895" spans="1:1" x14ac:dyDescent="0.25">
      <c r="A1895" s="183"/>
    </row>
    <row r="1896" spans="1:1" x14ac:dyDescent="0.25">
      <c r="A1896" s="183"/>
    </row>
    <row r="1897" spans="1:1" x14ac:dyDescent="0.25">
      <c r="A1897" s="183"/>
    </row>
    <row r="1898" spans="1:1" x14ac:dyDescent="0.25">
      <c r="A1898" s="183"/>
    </row>
    <row r="1899" spans="1:1" x14ac:dyDescent="0.25">
      <c r="A1899" s="183"/>
    </row>
    <row r="1900" spans="1:1" x14ac:dyDescent="0.25">
      <c r="A1900" s="183"/>
    </row>
    <row r="1901" spans="1:1" x14ac:dyDescent="0.25">
      <c r="A1901" s="183"/>
    </row>
    <row r="1902" spans="1:1" x14ac:dyDescent="0.25">
      <c r="A1902" s="183"/>
    </row>
    <row r="1903" spans="1:1" x14ac:dyDescent="0.25">
      <c r="A1903" s="183"/>
    </row>
    <row r="1904" spans="1:1" x14ac:dyDescent="0.25">
      <c r="A1904" s="183"/>
    </row>
    <row r="1905" spans="1:1" x14ac:dyDescent="0.25">
      <c r="A1905" s="183"/>
    </row>
    <row r="1906" spans="1:1" x14ac:dyDescent="0.25">
      <c r="A1906" s="183"/>
    </row>
    <row r="1907" spans="1:1" x14ac:dyDescent="0.25">
      <c r="A1907" s="183"/>
    </row>
    <row r="1908" spans="1:1" x14ac:dyDescent="0.25">
      <c r="A1908" s="183"/>
    </row>
    <row r="1909" spans="1:1" x14ac:dyDescent="0.25">
      <c r="A1909" s="183"/>
    </row>
    <row r="1910" spans="1:1" x14ac:dyDescent="0.25">
      <c r="A1910" s="183"/>
    </row>
    <row r="1911" spans="1:1" x14ac:dyDescent="0.25">
      <c r="A1911" s="183"/>
    </row>
    <row r="1912" spans="1:1" x14ac:dyDescent="0.25">
      <c r="A1912" s="183"/>
    </row>
    <row r="1913" spans="1:1" x14ac:dyDescent="0.25">
      <c r="A1913" s="183"/>
    </row>
    <row r="1914" spans="1:1" x14ac:dyDescent="0.25">
      <c r="A1914" s="183"/>
    </row>
    <row r="1915" spans="1:1" x14ac:dyDescent="0.25">
      <c r="A1915" s="183"/>
    </row>
    <row r="1916" spans="1:1" x14ac:dyDescent="0.25">
      <c r="A1916" s="183"/>
    </row>
    <row r="1917" spans="1:1" x14ac:dyDescent="0.25">
      <c r="A1917" s="183"/>
    </row>
    <row r="1918" spans="1:1" x14ac:dyDescent="0.25">
      <c r="A1918" s="183"/>
    </row>
    <row r="1919" spans="1:1" x14ac:dyDescent="0.25">
      <c r="A1919" s="183"/>
    </row>
    <row r="1920" spans="1:1" x14ac:dyDescent="0.25">
      <c r="A1920" s="183"/>
    </row>
    <row r="1921" spans="1:1" x14ac:dyDescent="0.25">
      <c r="A1921" s="183"/>
    </row>
    <row r="1922" spans="1:1" x14ac:dyDescent="0.25">
      <c r="A1922" s="183"/>
    </row>
    <row r="1923" spans="1:1" x14ac:dyDescent="0.25">
      <c r="A1923" s="183"/>
    </row>
    <row r="1924" spans="1:1" x14ac:dyDescent="0.25">
      <c r="A1924" s="183"/>
    </row>
    <row r="1925" spans="1:1" x14ac:dyDescent="0.25">
      <c r="A1925" s="183"/>
    </row>
    <row r="1926" spans="1:1" x14ac:dyDescent="0.25">
      <c r="A1926" s="183"/>
    </row>
    <row r="1927" spans="1:1" x14ac:dyDescent="0.25">
      <c r="A1927" s="183"/>
    </row>
    <row r="1928" spans="1:1" x14ac:dyDescent="0.25">
      <c r="A1928" s="183"/>
    </row>
    <row r="1929" spans="1:1" x14ac:dyDescent="0.25">
      <c r="A1929" s="183"/>
    </row>
    <row r="1930" spans="1:1" x14ac:dyDescent="0.25">
      <c r="A1930" s="183"/>
    </row>
    <row r="1931" spans="1:1" x14ac:dyDescent="0.25">
      <c r="A1931" s="183"/>
    </row>
    <row r="1932" spans="1:1" x14ac:dyDescent="0.25">
      <c r="A1932" s="183"/>
    </row>
    <row r="1933" spans="1:1" x14ac:dyDescent="0.25">
      <c r="A1933" s="183"/>
    </row>
    <row r="1934" spans="1:1" x14ac:dyDescent="0.25">
      <c r="A1934" s="183"/>
    </row>
    <row r="1935" spans="1:1" x14ac:dyDescent="0.25">
      <c r="A1935" s="183"/>
    </row>
    <row r="1936" spans="1:1" x14ac:dyDescent="0.25">
      <c r="A1936" s="183"/>
    </row>
    <row r="1937" spans="1:1" x14ac:dyDescent="0.25">
      <c r="A1937" s="183"/>
    </row>
    <row r="1938" spans="1:1" x14ac:dyDescent="0.25">
      <c r="A1938" s="183"/>
    </row>
    <row r="1939" spans="1:1" x14ac:dyDescent="0.25">
      <c r="A1939" s="183"/>
    </row>
    <row r="1940" spans="1:1" x14ac:dyDescent="0.25">
      <c r="A1940" s="183"/>
    </row>
    <row r="1941" spans="1:1" x14ac:dyDescent="0.25">
      <c r="A1941" s="183"/>
    </row>
    <row r="1942" spans="1:1" x14ac:dyDescent="0.25">
      <c r="A1942" s="183"/>
    </row>
    <row r="1943" spans="1:1" x14ac:dyDescent="0.25">
      <c r="A1943" s="183"/>
    </row>
    <row r="1944" spans="1:1" x14ac:dyDescent="0.25">
      <c r="A1944" s="183"/>
    </row>
    <row r="1945" spans="1:1" x14ac:dyDescent="0.25">
      <c r="A1945" s="183"/>
    </row>
    <row r="1946" spans="1:1" x14ac:dyDescent="0.25">
      <c r="A1946" s="183"/>
    </row>
    <row r="1947" spans="1:1" x14ac:dyDescent="0.25">
      <c r="A1947" s="183"/>
    </row>
    <row r="1948" spans="1:1" x14ac:dyDescent="0.25">
      <c r="A1948" s="183"/>
    </row>
    <row r="1949" spans="1:1" x14ac:dyDescent="0.25">
      <c r="A1949" s="183"/>
    </row>
    <row r="1950" spans="1:1" x14ac:dyDescent="0.25">
      <c r="A1950" s="183"/>
    </row>
    <row r="1951" spans="1:1" x14ac:dyDescent="0.25">
      <c r="A1951" s="183"/>
    </row>
    <row r="1952" spans="1:1" x14ac:dyDescent="0.25">
      <c r="A1952" s="183"/>
    </row>
    <row r="1953" spans="1:1" x14ac:dyDescent="0.25">
      <c r="A1953" s="183"/>
    </row>
    <row r="1954" spans="1:1" x14ac:dyDescent="0.25">
      <c r="A1954" s="183"/>
    </row>
    <row r="1955" spans="1:1" x14ac:dyDescent="0.25">
      <c r="A1955" s="183"/>
    </row>
    <row r="1956" spans="1:1" x14ac:dyDescent="0.25">
      <c r="A1956" s="183"/>
    </row>
    <row r="1957" spans="1:1" x14ac:dyDescent="0.25">
      <c r="A1957" s="183"/>
    </row>
    <row r="1958" spans="1:1" x14ac:dyDescent="0.25">
      <c r="A1958" s="183"/>
    </row>
    <row r="1959" spans="1:1" x14ac:dyDescent="0.25">
      <c r="A1959" s="183"/>
    </row>
    <row r="1960" spans="1:1" x14ac:dyDescent="0.25">
      <c r="A1960" s="183"/>
    </row>
    <row r="1961" spans="1:1" x14ac:dyDescent="0.25">
      <c r="A1961" s="183"/>
    </row>
    <row r="1962" spans="1:1" x14ac:dyDescent="0.25">
      <c r="A1962" s="183"/>
    </row>
    <row r="1963" spans="1:1" x14ac:dyDescent="0.25">
      <c r="A1963" s="183"/>
    </row>
    <row r="1964" spans="1:1" x14ac:dyDescent="0.25">
      <c r="A1964" s="183"/>
    </row>
    <row r="1965" spans="1:1" x14ac:dyDescent="0.25">
      <c r="A1965" s="183"/>
    </row>
    <row r="1966" spans="1:1" x14ac:dyDescent="0.25">
      <c r="A1966" s="183"/>
    </row>
    <row r="1967" spans="1:1" x14ac:dyDescent="0.25">
      <c r="A1967" s="183"/>
    </row>
    <row r="1968" spans="1:1" x14ac:dyDescent="0.25">
      <c r="A1968" s="183"/>
    </row>
    <row r="1969" spans="1:1" x14ac:dyDescent="0.25">
      <c r="A1969" s="183"/>
    </row>
    <row r="1970" spans="1:1" x14ac:dyDescent="0.25">
      <c r="A1970" s="183"/>
    </row>
    <row r="1971" spans="1:1" x14ac:dyDescent="0.25">
      <c r="A1971" s="183"/>
    </row>
    <row r="1972" spans="1:1" x14ac:dyDescent="0.25">
      <c r="A1972" s="183"/>
    </row>
    <row r="1973" spans="1:1" x14ac:dyDescent="0.25">
      <c r="A1973" s="183"/>
    </row>
    <row r="1974" spans="1:1" x14ac:dyDescent="0.25">
      <c r="A1974" s="183"/>
    </row>
    <row r="1975" spans="1:1" x14ac:dyDescent="0.25">
      <c r="A1975" s="183"/>
    </row>
    <row r="1976" spans="1:1" x14ac:dyDescent="0.25">
      <c r="A1976" s="183"/>
    </row>
    <row r="1977" spans="1:1" x14ac:dyDescent="0.25">
      <c r="A1977" s="183"/>
    </row>
    <row r="1978" spans="1:1" x14ac:dyDescent="0.25">
      <c r="A1978" s="183"/>
    </row>
    <row r="1979" spans="1:1" x14ac:dyDescent="0.25">
      <c r="A1979" s="183"/>
    </row>
    <row r="1980" spans="1:1" x14ac:dyDescent="0.25">
      <c r="A1980" s="183"/>
    </row>
    <row r="1981" spans="1:1" x14ac:dyDescent="0.25">
      <c r="A1981" s="183"/>
    </row>
    <row r="1982" spans="1:1" x14ac:dyDescent="0.25">
      <c r="A1982" s="183"/>
    </row>
    <row r="1983" spans="1:1" x14ac:dyDescent="0.25">
      <c r="A1983" s="183"/>
    </row>
    <row r="1984" spans="1:1" x14ac:dyDescent="0.25">
      <c r="A1984" s="183"/>
    </row>
    <row r="1985" spans="1:1" x14ac:dyDescent="0.25">
      <c r="A1985" s="183"/>
    </row>
    <row r="1986" spans="1:1" x14ac:dyDescent="0.25">
      <c r="A1986" s="183"/>
    </row>
    <row r="1987" spans="1:1" x14ac:dyDescent="0.25">
      <c r="A1987" s="183"/>
    </row>
    <row r="1988" spans="1:1" x14ac:dyDescent="0.25">
      <c r="A1988" s="183"/>
    </row>
    <row r="1989" spans="1:1" x14ac:dyDescent="0.25">
      <c r="A1989" s="183"/>
    </row>
    <row r="1990" spans="1:1" x14ac:dyDescent="0.25">
      <c r="A1990" s="183"/>
    </row>
    <row r="1991" spans="1:1" x14ac:dyDescent="0.25">
      <c r="A1991" s="183"/>
    </row>
    <row r="1992" spans="1:1" x14ac:dyDescent="0.25">
      <c r="A1992" s="183"/>
    </row>
    <row r="1993" spans="1:1" x14ac:dyDescent="0.25">
      <c r="A1993" s="183"/>
    </row>
    <row r="1994" spans="1:1" x14ac:dyDescent="0.25">
      <c r="A1994" s="183"/>
    </row>
    <row r="1995" spans="1:1" x14ac:dyDescent="0.25">
      <c r="A1995" s="183"/>
    </row>
    <row r="1996" spans="1:1" x14ac:dyDescent="0.25">
      <c r="A1996" s="183"/>
    </row>
    <row r="1997" spans="1:1" x14ac:dyDescent="0.25">
      <c r="A1997" s="183"/>
    </row>
    <row r="1998" spans="1:1" x14ac:dyDescent="0.25">
      <c r="A1998" s="183"/>
    </row>
    <row r="1999" spans="1:1" x14ac:dyDescent="0.25">
      <c r="A1999" s="183"/>
    </row>
    <row r="2000" spans="1:1" x14ac:dyDescent="0.25">
      <c r="A2000" s="183"/>
    </row>
    <row r="2001" spans="1:1" x14ac:dyDescent="0.25">
      <c r="A2001" s="183"/>
    </row>
    <row r="2002" spans="1:1" x14ac:dyDescent="0.25">
      <c r="A2002" s="183"/>
    </row>
    <row r="2003" spans="1:1" x14ac:dyDescent="0.25">
      <c r="A2003" s="183"/>
    </row>
    <row r="2004" spans="1:1" x14ac:dyDescent="0.25">
      <c r="A2004" s="183"/>
    </row>
    <row r="2005" spans="1:1" x14ac:dyDescent="0.25">
      <c r="A2005" s="183"/>
    </row>
    <row r="2006" spans="1:1" x14ac:dyDescent="0.25">
      <c r="A2006" s="183"/>
    </row>
    <row r="2007" spans="1:1" x14ac:dyDescent="0.25">
      <c r="A2007" s="183"/>
    </row>
    <row r="2008" spans="1:1" x14ac:dyDescent="0.25">
      <c r="A2008" s="183"/>
    </row>
    <row r="2009" spans="1:1" x14ac:dyDescent="0.25">
      <c r="A2009" s="183"/>
    </row>
    <row r="2010" spans="1:1" x14ac:dyDescent="0.25">
      <c r="A2010" s="183"/>
    </row>
    <row r="2011" spans="1:1" x14ac:dyDescent="0.25">
      <c r="A2011" s="183"/>
    </row>
    <row r="2012" spans="1:1" x14ac:dyDescent="0.25">
      <c r="A2012" s="183"/>
    </row>
    <row r="2013" spans="1:1" x14ac:dyDescent="0.25">
      <c r="A2013" s="183"/>
    </row>
    <row r="2014" spans="1:1" x14ac:dyDescent="0.25">
      <c r="A2014" s="183"/>
    </row>
    <row r="2015" spans="1:1" x14ac:dyDescent="0.25">
      <c r="A2015" s="183"/>
    </row>
    <row r="2016" spans="1:1" x14ac:dyDescent="0.25">
      <c r="A2016" s="183"/>
    </row>
    <row r="2017" spans="1:1" x14ac:dyDescent="0.25">
      <c r="A2017" s="183"/>
    </row>
    <row r="2018" spans="1:1" x14ac:dyDescent="0.25">
      <c r="A2018" s="183"/>
    </row>
    <row r="2019" spans="1:1" x14ac:dyDescent="0.25">
      <c r="A2019" s="183"/>
    </row>
    <row r="2020" spans="1:1" x14ac:dyDescent="0.25">
      <c r="A2020" s="183"/>
    </row>
    <row r="2021" spans="1:1" x14ac:dyDescent="0.25">
      <c r="A2021" s="183"/>
    </row>
    <row r="2022" spans="1:1" x14ac:dyDescent="0.25">
      <c r="A2022" s="183"/>
    </row>
    <row r="2023" spans="1:1" x14ac:dyDescent="0.25">
      <c r="A2023" s="183"/>
    </row>
    <row r="2024" spans="1:1" x14ac:dyDescent="0.25">
      <c r="A2024" s="183"/>
    </row>
    <row r="2025" spans="1:1" x14ac:dyDescent="0.25">
      <c r="A2025" s="183"/>
    </row>
    <row r="2026" spans="1:1" x14ac:dyDescent="0.25">
      <c r="A2026" s="183"/>
    </row>
    <row r="2027" spans="1:1" x14ac:dyDescent="0.25">
      <c r="A2027" s="183"/>
    </row>
    <row r="2028" spans="1:1" x14ac:dyDescent="0.25">
      <c r="A2028" s="183"/>
    </row>
    <row r="2029" spans="1:1" x14ac:dyDescent="0.25">
      <c r="A2029" s="183"/>
    </row>
    <row r="2030" spans="1:1" x14ac:dyDescent="0.25">
      <c r="A2030" s="183"/>
    </row>
    <row r="2031" spans="1:1" x14ac:dyDescent="0.25">
      <c r="A2031" s="183"/>
    </row>
    <row r="2032" spans="1:1" x14ac:dyDescent="0.25">
      <c r="A2032" s="183"/>
    </row>
    <row r="2033" spans="1:1" x14ac:dyDescent="0.25">
      <c r="A2033" s="183"/>
    </row>
    <row r="2034" spans="1:1" x14ac:dyDescent="0.25">
      <c r="A2034" s="183"/>
    </row>
    <row r="2035" spans="1:1" x14ac:dyDescent="0.25">
      <c r="A2035" s="183"/>
    </row>
    <row r="2036" spans="1:1" x14ac:dyDescent="0.25">
      <c r="A2036" s="183"/>
    </row>
    <row r="2037" spans="1:1" x14ac:dyDescent="0.25">
      <c r="A2037" s="183"/>
    </row>
    <row r="2038" spans="1:1" x14ac:dyDescent="0.25">
      <c r="A2038" s="183"/>
    </row>
    <row r="2039" spans="1:1" x14ac:dyDescent="0.25">
      <c r="A2039" s="183"/>
    </row>
    <row r="2040" spans="1:1" x14ac:dyDescent="0.25">
      <c r="A2040" s="183"/>
    </row>
    <row r="2041" spans="1:1" x14ac:dyDescent="0.25">
      <c r="A2041" s="183"/>
    </row>
    <row r="2042" spans="1:1" x14ac:dyDescent="0.25">
      <c r="A2042" s="183"/>
    </row>
    <row r="2043" spans="1:1" x14ac:dyDescent="0.25">
      <c r="A2043" s="183"/>
    </row>
    <row r="2044" spans="1:1" x14ac:dyDescent="0.25">
      <c r="A2044" s="183"/>
    </row>
    <row r="2045" spans="1:1" x14ac:dyDescent="0.25">
      <c r="A2045" s="183"/>
    </row>
    <row r="2046" spans="1:1" x14ac:dyDescent="0.25">
      <c r="A2046" s="183"/>
    </row>
    <row r="2047" spans="1:1" x14ac:dyDescent="0.25">
      <c r="A2047" s="183"/>
    </row>
    <row r="2048" spans="1:1" x14ac:dyDescent="0.25">
      <c r="A2048" s="183"/>
    </row>
    <row r="2049" spans="1:1" x14ac:dyDescent="0.25">
      <c r="A2049" s="183"/>
    </row>
    <row r="2050" spans="1:1" x14ac:dyDescent="0.25">
      <c r="A2050" s="183"/>
    </row>
    <row r="2051" spans="1:1" x14ac:dyDescent="0.25">
      <c r="A2051" s="183"/>
    </row>
    <row r="2052" spans="1:1" x14ac:dyDescent="0.25">
      <c r="A2052" s="183"/>
    </row>
    <row r="2053" spans="1:1" x14ac:dyDescent="0.25">
      <c r="A2053" s="183"/>
    </row>
    <row r="2054" spans="1:1" x14ac:dyDescent="0.25">
      <c r="A2054" s="183"/>
    </row>
    <row r="2055" spans="1:1" x14ac:dyDescent="0.25">
      <c r="A2055" s="183"/>
    </row>
    <row r="2056" spans="1:1" x14ac:dyDescent="0.25">
      <c r="A2056" s="183"/>
    </row>
    <row r="2057" spans="1:1" x14ac:dyDescent="0.25">
      <c r="A2057" s="183"/>
    </row>
    <row r="2058" spans="1:1" x14ac:dyDescent="0.25">
      <c r="A2058" s="183"/>
    </row>
    <row r="2059" spans="1:1" x14ac:dyDescent="0.25">
      <c r="A2059" s="183"/>
    </row>
    <row r="2060" spans="1:1" x14ac:dyDescent="0.25">
      <c r="A2060" s="183"/>
    </row>
    <row r="2061" spans="1:1" x14ac:dyDescent="0.25">
      <c r="A2061" s="183"/>
    </row>
    <row r="2062" spans="1:1" x14ac:dyDescent="0.25">
      <c r="A2062" s="183"/>
    </row>
    <row r="2063" spans="1:1" x14ac:dyDescent="0.25">
      <c r="A2063" s="183"/>
    </row>
    <row r="2064" spans="1:1" x14ac:dyDescent="0.25">
      <c r="A2064" s="183"/>
    </row>
    <row r="2065" spans="1:1" x14ac:dyDescent="0.25">
      <c r="A2065" s="183"/>
    </row>
    <row r="2066" spans="1:1" x14ac:dyDescent="0.25">
      <c r="A2066" s="183"/>
    </row>
    <row r="2067" spans="1:1" x14ac:dyDescent="0.25">
      <c r="A2067" s="183"/>
    </row>
    <row r="2068" spans="1:1" x14ac:dyDescent="0.25">
      <c r="A2068" s="183"/>
    </row>
    <row r="2069" spans="1:1" x14ac:dyDescent="0.25">
      <c r="A2069" s="183"/>
    </row>
    <row r="2070" spans="1:1" x14ac:dyDescent="0.25">
      <c r="A2070" s="183"/>
    </row>
    <row r="2071" spans="1:1" x14ac:dyDescent="0.25">
      <c r="A2071" s="183"/>
    </row>
    <row r="2072" spans="1:1" x14ac:dyDescent="0.25">
      <c r="A2072" s="183"/>
    </row>
    <row r="2073" spans="1:1" x14ac:dyDescent="0.25">
      <c r="A2073" s="183"/>
    </row>
    <row r="2074" spans="1:1" x14ac:dyDescent="0.25">
      <c r="A2074" s="183"/>
    </row>
    <row r="2075" spans="1:1" x14ac:dyDescent="0.25">
      <c r="A2075" s="183"/>
    </row>
    <row r="2076" spans="1:1" x14ac:dyDescent="0.25">
      <c r="A2076" s="183"/>
    </row>
    <row r="2077" spans="1:1" x14ac:dyDescent="0.25">
      <c r="A2077" s="183"/>
    </row>
    <row r="2078" spans="1:1" x14ac:dyDescent="0.25">
      <c r="A2078" s="183"/>
    </row>
    <row r="2079" spans="1:1" x14ac:dyDescent="0.25">
      <c r="A2079" s="183"/>
    </row>
    <row r="2080" spans="1:1" x14ac:dyDescent="0.25">
      <c r="A2080" s="183"/>
    </row>
    <row r="2081" spans="1:1" x14ac:dyDescent="0.25">
      <c r="A2081" s="183"/>
    </row>
    <row r="2082" spans="1:1" x14ac:dyDescent="0.25">
      <c r="A2082" s="183"/>
    </row>
    <row r="2083" spans="1:1" x14ac:dyDescent="0.25">
      <c r="A2083" s="183"/>
    </row>
    <row r="2084" spans="1:1" x14ac:dyDescent="0.25">
      <c r="A2084" s="183"/>
    </row>
    <row r="2085" spans="1:1" x14ac:dyDescent="0.25">
      <c r="A2085" s="183"/>
    </row>
    <row r="2086" spans="1:1" x14ac:dyDescent="0.25">
      <c r="A2086" s="183"/>
    </row>
    <row r="2087" spans="1:1" x14ac:dyDescent="0.25">
      <c r="A2087" s="183"/>
    </row>
    <row r="2088" spans="1:1" x14ac:dyDescent="0.25">
      <c r="A2088" s="183"/>
    </row>
    <row r="2089" spans="1:1" x14ac:dyDescent="0.25">
      <c r="A2089" s="183"/>
    </row>
    <row r="2090" spans="1:1" x14ac:dyDescent="0.25">
      <c r="A2090" s="183"/>
    </row>
    <row r="2091" spans="1:1" x14ac:dyDescent="0.25">
      <c r="A2091" s="183"/>
    </row>
    <row r="2092" spans="1:1" x14ac:dyDescent="0.25">
      <c r="A2092" s="183"/>
    </row>
    <row r="2093" spans="1:1" x14ac:dyDescent="0.25">
      <c r="A2093" s="183"/>
    </row>
    <row r="2094" spans="1:1" x14ac:dyDescent="0.25">
      <c r="A2094" s="183"/>
    </row>
    <row r="2095" spans="1:1" x14ac:dyDescent="0.25">
      <c r="A2095" s="183"/>
    </row>
    <row r="2096" spans="1:1" x14ac:dyDescent="0.25">
      <c r="A2096" s="183"/>
    </row>
    <row r="2097" spans="1:1" x14ac:dyDescent="0.25">
      <c r="A2097" s="183"/>
    </row>
    <row r="2098" spans="1:1" x14ac:dyDescent="0.25">
      <c r="A2098" s="183"/>
    </row>
    <row r="2099" spans="1:1" x14ac:dyDescent="0.25">
      <c r="A2099" s="183"/>
    </row>
    <row r="2100" spans="1:1" x14ac:dyDescent="0.25">
      <c r="A2100" s="183"/>
    </row>
    <row r="2101" spans="1:1" x14ac:dyDescent="0.25">
      <c r="A2101" s="183"/>
    </row>
    <row r="2102" spans="1:1" x14ac:dyDescent="0.25">
      <c r="A2102" s="183"/>
    </row>
    <row r="2103" spans="1:1" x14ac:dyDescent="0.25">
      <c r="A2103" s="183"/>
    </row>
    <row r="2104" spans="1:1" x14ac:dyDescent="0.25">
      <c r="A2104" s="183"/>
    </row>
    <row r="2105" spans="1:1" x14ac:dyDescent="0.25">
      <c r="A2105" s="183"/>
    </row>
    <row r="2106" spans="1:1" x14ac:dyDescent="0.25">
      <c r="A2106" s="183"/>
    </row>
    <row r="2107" spans="1:1" x14ac:dyDescent="0.25">
      <c r="A2107" s="183"/>
    </row>
    <row r="2108" spans="1:1" x14ac:dyDescent="0.25">
      <c r="A2108" s="183"/>
    </row>
    <row r="2109" spans="1:1" x14ac:dyDescent="0.25">
      <c r="A2109" s="183"/>
    </row>
    <row r="2110" spans="1:1" x14ac:dyDescent="0.25">
      <c r="A2110" s="183"/>
    </row>
    <row r="2111" spans="1:1" x14ac:dyDescent="0.25">
      <c r="A2111" s="183"/>
    </row>
    <row r="2112" spans="1:1" x14ac:dyDescent="0.25">
      <c r="A2112" s="183"/>
    </row>
    <row r="2113" spans="1:1" x14ac:dyDescent="0.25">
      <c r="A2113" s="183"/>
    </row>
    <row r="2114" spans="1:1" x14ac:dyDescent="0.25">
      <c r="A2114" s="183"/>
    </row>
    <row r="2115" spans="1:1" x14ac:dyDescent="0.25">
      <c r="A2115" s="183"/>
    </row>
    <row r="2116" spans="1:1" x14ac:dyDescent="0.25">
      <c r="A2116" s="183"/>
    </row>
    <row r="2117" spans="1:1" x14ac:dyDescent="0.25">
      <c r="A2117" s="183"/>
    </row>
    <row r="2118" spans="1:1" x14ac:dyDescent="0.25">
      <c r="A2118" s="183"/>
    </row>
    <row r="2119" spans="1:1" x14ac:dyDescent="0.25">
      <c r="A2119" s="183"/>
    </row>
    <row r="2120" spans="1:1" x14ac:dyDescent="0.25">
      <c r="A2120" s="183"/>
    </row>
    <row r="2121" spans="1:1" x14ac:dyDescent="0.25">
      <c r="A2121" s="183"/>
    </row>
    <row r="2122" spans="1:1" x14ac:dyDescent="0.25">
      <c r="A2122" s="183"/>
    </row>
    <row r="2123" spans="1:1" x14ac:dyDescent="0.25">
      <c r="A2123" s="183"/>
    </row>
    <row r="2124" spans="1:1" x14ac:dyDescent="0.25">
      <c r="A2124" s="183"/>
    </row>
    <row r="2125" spans="1:1" x14ac:dyDescent="0.25">
      <c r="A2125" s="183"/>
    </row>
    <row r="2126" spans="1:1" x14ac:dyDescent="0.25">
      <c r="A2126" s="183"/>
    </row>
    <row r="2127" spans="1:1" x14ac:dyDescent="0.25">
      <c r="A2127" s="183"/>
    </row>
    <row r="2128" spans="1:1" x14ac:dyDescent="0.25">
      <c r="A2128" s="183"/>
    </row>
    <row r="2129" spans="1:1" x14ac:dyDescent="0.25">
      <c r="A2129" s="183"/>
    </row>
    <row r="2130" spans="1:1" x14ac:dyDescent="0.25">
      <c r="A2130" s="183"/>
    </row>
    <row r="2131" spans="1:1" x14ac:dyDescent="0.25">
      <c r="A2131" s="183"/>
    </row>
    <row r="2132" spans="1:1" x14ac:dyDescent="0.25">
      <c r="A2132" s="183"/>
    </row>
    <row r="2133" spans="1:1" x14ac:dyDescent="0.25">
      <c r="A2133" s="183"/>
    </row>
    <row r="2134" spans="1:1" x14ac:dyDescent="0.25">
      <c r="A2134" s="183"/>
    </row>
    <row r="2135" spans="1:1" x14ac:dyDescent="0.25">
      <c r="A2135" s="183"/>
    </row>
    <row r="2136" spans="1:1" x14ac:dyDescent="0.25">
      <c r="A2136" s="183"/>
    </row>
    <row r="2137" spans="1:1" x14ac:dyDescent="0.25">
      <c r="A2137" s="183"/>
    </row>
    <row r="2138" spans="1:1" x14ac:dyDescent="0.25">
      <c r="A2138" s="183"/>
    </row>
    <row r="2139" spans="1:1" x14ac:dyDescent="0.25">
      <c r="A2139" s="183"/>
    </row>
    <row r="2140" spans="1:1" x14ac:dyDescent="0.25">
      <c r="A2140" s="183"/>
    </row>
    <row r="2141" spans="1:1" x14ac:dyDescent="0.25">
      <c r="A2141" s="183"/>
    </row>
    <row r="2142" spans="1:1" x14ac:dyDescent="0.25">
      <c r="A2142" s="183"/>
    </row>
    <row r="2143" spans="1:1" x14ac:dyDescent="0.25">
      <c r="A2143" s="183"/>
    </row>
    <row r="2144" spans="1:1" x14ac:dyDescent="0.25">
      <c r="A2144" s="183"/>
    </row>
    <row r="2145" spans="1:1" x14ac:dyDescent="0.25">
      <c r="A2145" s="183"/>
    </row>
    <row r="2146" spans="1:1" x14ac:dyDescent="0.25">
      <c r="A2146" s="183"/>
    </row>
    <row r="2147" spans="1:1" x14ac:dyDescent="0.25">
      <c r="A2147" s="183"/>
    </row>
    <row r="2148" spans="1:1" x14ac:dyDescent="0.25">
      <c r="A2148" s="183"/>
    </row>
    <row r="2149" spans="1:1" x14ac:dyDescent="0.25">
      <c r="A2149" s="183"/>
    </row>
    <row r="2150" spans="1:1" x14ac:dyDescent="0.25">
      <c r="A2150" s="183"/>
    </row>
    <row r="2151" spans="1:1" x14ac:dyDescent="0.25">
      <c r="A2151" s="183"/>
    </row>
    <row r="2152" spans="1:1" x14ac:dyDescent="0.25">
      <c r="A2152" s="183"/>
    </row>
    <row r="2153" spans="1:1" x14ac:dyDescent="0.25">
      <c r="A2153" s="183"/>
    </row>
    <row r="2154" spans="1:1" x14ac:dyDescent="0.25">
      <c r="A2154" s="183"/>
    </row>
    <row r="2155" spans="1:1" x14ac:dyDescent="0.25">
      <c r="A2155" s="183"/>
    </row>
    <row r="2156" spans="1:1" x14ac:dyDescent="0.25">
      <c r="A2156" s="183"/>
    </row>
    <row r="2157" spans="1:1" x14ac:dyDescent="0.25">
      <c r="A2157" s="183"/>
    </row>
    <row r="2158" spans="1:1" x14ac:dyDescent="0.25">
      <c r="A2158" s="183"/>
    </row>
    <row r="2159" spans="1:1" x14ac:dyDescent="0.25">
      <c r="A2159" s="183"/>
    </row>
    <row r="2160" spans="1:1" x14ac:dyDescent="0.25">
      <c r="A2160" s="183"/>
    </row>
    <row r="2161" spans="1:1" x14ac:dyDescent="0.25">
      <c r="A2161" s="183"/>
    </row>
    <row r="2162" spans="1:1" x14ac:dyDescent="0.25">
      <c r="A2162" s="183"/>
    </row>
    <row r="2163" spans="1:1" x14ac:dyDescent="0.25">
      <c r="A2163" s="183"/>
    </row>
    <row r="2164" spans="1:1" x14ac:dyDescent="0.25">
      <c r="A2164" s="183"/>
    </row>
    <row r="2165" spans="1:1" x14ac:dyDescent="0.25">
      <c r="A2165" s="183"/>
    </row>
    <row r="2166" spans="1:1" x14ac:dyDescent="0.25">
      <c r="A2166" s="183"/>
    </row>
    <row r="2167" spans="1:1" x14ac:dyDescent="0.25">
      <c r="A2167" s="183"/>
    </row>
    <row r="2168" spans="1:1" x14ac:dyDescent="0.25">
      <c r="A2168" s="183"/>
    </row>
    <row r="2169" spans="1:1" x14ac:dyDescent="0.25">
      <c r="A2169" s="183"/>
    </row>
    <row r="2170" spans="1:1" x14ac:dyDescent="0.25">
      <c r="A2170" s="183"/>
    </row>
    <row r="2171" spans="1:1" x14ac:dyDescent="0.25">
      <c r="A2171" s="183"/>
    </row>
    <row r="2172" spans="1:1" x14ac:dyDescent="0.25">
      <c r="A2172" s="183"/>
    </row>
    <row r="2173" spans="1:1" x14ac:dyDescent="0.25">
      <c r="A2173" s="183"/>
    </row>
    <row r="2174" spans="1:1" x14ac:dyDescent="0.25">
      <c r="A2174" s="183"/>
    </row>
    <row r="2175" spans="1:1" x14ac:dyDescent="0.25">
      <c r="A2175" s="183"/>
    </row>
    <row r="2176" spans="1:1" x14ac:dyDescent="0.25">
      <c r="A2176" s="183"/>
    </row>
    <row r="2177" spans="1:1" x14ac:dyDescent="0.25">
      <c r="A2177" s="183"/>
    </row>
    <row r="2178" spans="1:1" x14ac:dyDescent="0.25">
      <c r="A2178" s="183"/>
    </row>
    <row r="2179" spans="1:1" x14ac:dyDescent="0.25">
      <c r="A2179" s="183"/>
    </row>
    <row r="2180" spans="1:1" x14ac:dyDescent="0.25">
      <c r="A2180" s="183"/>
    </row>
    <row r="2181" spans="1:1" x14ac:dyDescent="0.25">
      <c r="A2181" s="183"/>
    </row>
    <row r="2182" spans="1:1" x14ac:dyDescent="0.25">
      <c r="A2182" s="183"/>
    </row>
    <row r="2183" spans="1:1" x14ac:dyDescent="0.25">
      <c r="A2183" s="183"/>
    </row>
    <row r="2184" spans="1:1" x14ac:dyDescent="0.25">
      <c r="A2184" s="183"/>
    </row>
    <row r="2185" spans="1:1" x14ac:dyDescent="0.25">
      <c r="A2185" s="183"/>
    </row>
    <row r="2186" spans="1:1" x14ac:dyDescent="0.25">
      <c r="A2186" s="183"/>
    </row>
    <row r="2187" spans="1:1" x14ac:dyDescent="0.25">
      <c r="A2187" s="183"/>
    </row>
    <row r="2188" spans="1:1" x14ac:dyDescent="0.25">
      <c r="A2188" s="183"/>
    </row>
    <row r="2189" spans="1:1" x14ac:dyDescent="0.25">
      <c r="A2189" s="183"/>
    </row>
    <row r="2190" spans="1:1" x14ac:dyDescent="0.25">
      <c r="A2190" s="183"/>
    </row>
    <row r="2191" spans="1:1" x14ac:dyDescent="0.25">
      <c r="A2191" s="183"/>
    </row>
    <row r="2192" spans="1:1" x14ac:dyDescent="0.25">
      <c r="A2192" s="183"/>
    </row>
    <row r="2193" spans="1:1" x14ac:dyDescent="0.25">
      <c r="A2193" s="183"/>
    </row>
    <row r="2194" spans="1:1" x14ac:dyDescent="0.25">
      <c r="A2194" s="183"/>
    </row>
    <row r="2195" spans="1:1" x14ac:dyDescent="0.25">
      <c r="A2195" s="183"/>
    </row>
    <row r="2196" spans="1:1" x14ac:dyDescent="0.25">
      <c r="A2196" s="183"/>
    </row>
    <row r="2197" spans="1:1" x14ac:dyDescent="0.25">
      <c r="A2197" s="183"/>
    </row>
    <row r="2198" spans="1:1" x14ac:dyDescent="0.25">
      <c r="A2198" s="183"/>
    </row>
    <row r="2199" spans="1:1" x14ac:dyDescent="0.25">
      <c r="A2199" s="183"/>
    </row>
    <row r="2200" spans="1:1" x14ac:dyDescent="0.25">
      <c r="A2200" s="183"/>
    </row>
    <row r="2201" spans="1:1" x14ac:dyDescent="0.25">
      <c r="A2201" s="183"/>
    </row>
    <row r="2202" spans="1:1" x14ac:dyDescent="0.25">
      <c r="A2202" s="183"/>
    </row>
    <row r="2203" spans="1:1" x14ac:dyDescent="0.25">
      <c r="A2203" s="183"/>
    </row>
    <row r="2204" spans="1:1" x14ac:dyDescent="0.25">
      <c r="A2204" s="183"/>
    </row>
    <row r="2205" spans="1:1" x14ac:dyDescent="0.25">
      <c r="A2205" s="183"/>
    </row>
    <row r="2206" spans="1:1" x14ac:dyDescent="0.25">
      <c r="A2206" s="183"/>
    </row>
    <row r="2207" spans="1:1" x14ac:dyDescent="0.25">
      <c r="A2207" s="183"/>
    </row>
    <row r="2208" spans="1:1" x14ac:dyDescent="0.25">
      <c r="A2208" s="183"/>
    </row>
    <row r="2209" spans="1:1" x14ac:dyDescent="0.25">
      <c r="A2209" s="183"/>
    </row>
    <row r="2210" spans="1:1" x14ac:dyDescent="0.25">
      <c r="A2210" s="183"/>
    </row>
    <row r="2211" spans="1:1" x14ac:dyDescent="0.25">
      <c r="A2211" s="183"/>
    </row>
    <row r="2212" spans="1:1" x14ac:dyDescent="0.25">
      <c r="A2212" s="183"/>
    </row>
    <row r="2213" spans="1:1" x14ac:dyDescent="0.25">
      <c r="A2213" s="183"/>
    </row>
    <row r="2214" spans="1:1" x14ac:dyDescent="0.25">
      <c r="A2214" s="183"/>
    </row>
    <row r="2215" spans="1:1" x14ac:dyDescent="0.25">
      <c r="A2215" s="183"/>
    </row>
    <row r="2216" spans="1:1" x14ac:dyDescent="0.25">
      <c r="A2216" s="183"/>
    </row>
    <row r="2217" spans="1:1" x14ac:dyDescent="0.25">
      <c r="A2217" s="183"/>
    </row>
    <row r="2218" spans="1:1" x14ac:dyDescent="0.25">
      <c r="A2218" s="183"/>
    </row>
    <row r="2219" spans="1:1" x14ac:dyDescent="0.25">
      <c r="A2219" s="183"/>
    </row>
    <row r="2220" spans="1:1" x14ac:dyDescent="0.25">
      <c r="A2220" s="183"/>
    </row>
    <row r="2221" spans="1:1" x14ac:dyDescent="0.25">
      <c r="A2221" s="183"/>
    </row>
    <row r="2222" spans="1:1" x14ac:dyDescent="0.25">
      <c r="A2222" s="183"/>
    </row>
    <row r="2223" spans="1:1" x14ac:dyDescent="0.25">
      <c r="A2223" s="183"/>
    </row>
    <row r="2224" spans="1:1" x14ac:dyDescent="0.25">
      <c r="A2224" s="183"/>
    </row>
    <row r="2225" spans="1:1" x14ac:dyDescent="0.25">
      <c r="A2225" s="183"/>
    </row>
    <row r="2226" spans="1:1" x14ac:dyDescent="0.25">
      <c r="A2226" s="183"/>
    </row>
    <row r="2227" spans="1:1" x14ac:dyDescent="0.25">
      <c r="A2227" s="183"/>
    </row>
    <row r="2228" spans="1:1" x14ac:dyDescent="0.25">
      <c r="A2228" s="183"/>
    </row>
    <row r="2229" spans="1:1" x14ac:dyDescent="0.25">
      <c r="A2229" s="183"/>
    </row>
    <row r="2230" spans="1:1" x14ac:dyDescent="0.25">
      <c r="A2230" s="183"/>
    </row>
    <row r="2231" spans="1:1" x14ac:dyDescent="0.25">
      <c r="A2231" s="183"/>
    </row>
    <row r="2232" spans="1:1" x14ac:dyDescent="0.25">
      <c r="A2232" s="183"/>
    </row>
    <row r="2233" spans="1:1" x14ac:dyDescent="0.25">
      <c r="A2233" s="183"/>
    </row>
    <row r="2234" spans="1:1" x14ac:dyDescent="0.25">
      <c r="A2234" s="183"/>
    </row>
    <row r="2235" spans="1:1" x14ac:dyDescent="0.25">
      <c r="A2235" s="183"/>
    </row>
    <row r="2236" spans="1:1" x14ac:dyDescent="0.25">
      <c r="A2236" s="183"/>
    </row>
    <row r="2237" spans="1:1" x14ac:dyDescent="0.25">
      <c r="A2237" s="183"/>
    </row>
    <row r="2238" spans="1:1" x14ac:dyDescent="0.25">
      <c r="A2238" s="183"/>
    </row>
    <row r="2239" spans="1:1" x14ac:dyDescent="0.25">
      <c r="A2239" s="183"/>
    </row>
    <row r="2240" spans="1:1" x14ac:dyDescent="0.25">
      <c r="A2240" s="183"/>
    </row>
    <row r="2241" spans="1:1" x14ac:dyDescent="0.25">
      <c r="A2241" s="183"/>
    </row>
    <row r="2242" spans="1:1" x14ac:dyDescent="0.25">
      <c r="A2242" s="183"/>
    </row>
    <row r="2243" spans="1:1" x14ac:dyDescent="0.25">
      <c r="A2243" s="183"/>
    </row>
    <row r="2244" spans="1:1" x14ac:dyDescent="0.25">
      <c r="A2244" s="183"/>
    </row>
    <row r="2245" spans="1:1" x14ac:dyDescent="0.25">
      <c r="A2245" s="183"/>
    </row>
    <row r="2246" spans="1:1" x14ac:dyDescent="0.25">
      <c r="A2246" s="183"/>
    </row>
    <row r="2247" spans="1:1" x14ac:dyDescent="0.25">
      <c r="A2247" s="183"/>
    </row>
    <row r="2248" spans="1:1" x14ac:dyDescent="0.25">
      <c r="A2248" s="183"/>
    </row>
    <row r="2249" spans="1:1" x14ac:dyDescent="0.25">
      <c r="A2249" s="183"/>
    </row>
    <row r="2250" spans="1:1" x14ac:dyDescent="0.25">
      <c r="A2250" s="183"/>
    </row>
    <row r="2251" spans="1:1" x14ac:dyDescent="0.25">
      <c r="A2251" s="183"/>
    </row>
    <row r="2252" spans="1:1" x14ac:dyDescent="0.25">
      <c r="A2252" s="183"/>
    </row>
    <row r="2253" spans="1:1" x14ac:dyDescent="0.25">
      <c r="A2253" s="183"/>
    </row>
    <row r="2254" spans="1:1" x14ac:dyDescent="0.25">
      <c r="A2254" s="183"/>
    </row>
    <row r="2255" spans="1:1" x14ac:dyDescent="0.25">
      <c r="A2255" s="183"/>
    </row>
    <row r="2256" spans="1:1" x14ac:dyDescent="0.25">
      <c r="A2256" s="183"/>
    </row>
    <row r="2257" spans="1:1" x14ac:dyDescent="0.25">
      <c r="A2257" s="183"/>
    </row>
    <row r="2258" spans="1:1" x14ac:dyDescent="0.25">
      <c r="A2258" s="183"/>
    </row>
    <row r="2259" spans="1:1" x14ac:dyDescent="0.25">
      <c r="A2259" s="183"/>
    </row>
    <row r="2260" spans="1:1" x14ac:dyDescent="0.25">
      <c r="A2260" s="183"/>
    </row>
    <row r="2261" spans="1:1" x14ac:dyDescent="0.25">
      <c r="A2261" s="183"/>
    </row>
    <row r="2262" spans="1:1" x14ac:dyDescent="0.25">
      <c r="A2262" s="183"/>
    </row>
    <row r="2263" spans="1:1" x14ac:dyDescent="0.25">
      <c r="A2263" s="183"/>
    </row>
    <row r="2264" spans="1:1" x14ac:dyDescent="0.25">
      <c r="A2264" s="183"/>
    </row>
    <row r="2265" spans="1:1" x14ac:dyDescent="0.25">
      <c r="A2265" s="183"/>
    </row>
    <row r="2266" spans="1:1" x14ac:dyDescent="0.25">
      <c r="A2266" s="183"/>
    </row>
    <row r="2267" spans="1:1" x14ac:dyDescent="0.25">
      <c r="A2267" s="183"/>
    </row>
    <row r="2268" spans="1:1" x14ac:dyDescent="0.25">
      <c r="A2268" s="183"/>
    </row>
    <row r="2269" spans="1:1" x14ac:dyDescent="0.25">
      <c r="A2269" s="183"/>
    </row>
    <row r="2270" spans="1:1" x14ac:dyDescent="0.25">
      <c r="A2270" s="183"/>
    </row>
    <row r="2271" spans="1:1" x14ac:dyDescent="0.25">
      <c r="A2271" s="183"/>
    </row>
    <row r="2272" spans="1:1" x14ac:dyDescent="0.25">
      <c r="A2272" s="183"/>
    </row>
    <row r="2273" spans="1:1" x14ac:dyDescent="0.25">
      <c r="A2273" s="183"/>
    </row>
    <row r="2274" spans="1:1" x14ac:dyDescent="0.25">
      <c r="A2274" s="183"/>
    </row>
    <row r="2275" spans="1:1" x14ac:dyDescent="0.25">
      <c r="A2275" s="183"/>
    </row>
    <row r="2276" spans="1:1" x14ac:dyDescent="0.25">
      <c r="A2276" s="183"/>
    </row>
    <row r="2277" spans="1:1" x14ac:dyDescent="0.25">
      <c r="A2277" s="183"/>
    </row>
    <row r="2278" spans="1:1" x14ac:dyDescent="0.25">
      <c r="A2278" s="183"/>
    </row>
    <row r="2279" spans="1:1" x14ac:dyDescent="0.25">
      <c r="A2279" s="183"/>
    </row>
    <row r="2280" spans="1:1" x14ac:dyDescent="0.25">
      <c r="A2280" s="183"/>
    </row>
    <row r="2281" spans="1:1" x14ac:dyDescent="0.25">
      <c r="A2281" s="183"/>
    </row>
    <row r="2282" spans="1:1" x14ac:dyDescent="0.25">
      <c r="A2282" s="183"/>
    </row>
    <row r="2283" spans="1:1" x14ac:dyDescent="0.25">
      <c r="A2283" s="183"/>
    </row>
    <row r="2284" spans="1:1" x14ac:dyDescent="0.25">
      <c r="A2284" s="183"/>
    </row>
    <row r="2285" spans="1:1" x14ac:dyDescent="0.25">
      <c r="A2285" s="183"/>
    </row>
    <row r="2286" spans="1:1" x14ac:dyDescent="0.25">
      <c r="A2286" s="183"/>
    </row>
    <row r="2287" spans="1:1" x14ac:dyDescent="0.25">
      <c r="A2287" s="183"/>
    </row>
    <row r="2288" spans="1:1" x14ac:dyDescent="0.25">
      <c r="A2288" s="183"/>
    </row>
    <row r="2289" spans="1:1" x14ac:dyDescent="0.25">
      <c r="A2289" s="183"/>
    </row>
    <row r="2290" spans="1:1" x14ac:dyDescent="0.25">
      <c r="A2290" s="183"/>
    </row>
    <row r="2291" spans="1:1" x14ac:dyDescent="0.25">
      <c r="A2291" s="183"/>
    </row>
    <row r="2292" spans="1:1" x14ac:dyDescent="0.25">
      <c r="A2292" s="183"/>
    </row>
    <row r="2293" spans="1:1" x14ac:dyDescent="0.25">
      <c r="A2293" s="183"/>
    </row>
    <row r="2294" spans="1:1" x14ac:dyDescent="0.25">
      <c r="A2294" s="183"/>
    </row>
    <row r="2295" spans="1:1" x14ac:dyDescent="0.25">
      <c r="A2295" s="183"/>
    </row>
    <row r="2296" spans="1:1" x14ac:dyDescent="0.25">
      <c r="A2296" s="183"/>
    </row>
    <row r="2297" spans="1:1" x14ac:dyDescent="0.25">
      <c r="A2297" s="183"/>
    </row>
    <row r="2298" spans="1:1" x14ac:dyDescent="0.25">
      <c r="A2298" s="183"/>
    </row>
    <row r="2299" spans="1:1" x14ac:dyDescent="0.25">
      <c r="A2299" s="183"/>
    </row>
    <row r="2300" spans="1:1" x14ac:dyDescent="0.25">
      <c r="A2300" s="183"/>
    </row>
    <row r="2301" spans="1:1" x14ac:dyDescent="0.25">
      <c r="A2301" s="183"/>
    </row>
    <row r="2302" spans="1:1" x14ac:dyDescent="0.25">
      <c r="A2302" s="183"/>
    </row>
    <row r="2303" spans="1:1" x14ac:dyDescent="0.25">
      <c r="A2303" s="183"/>
    </row>
    <row r="2304" spans="1:1" x14ac:dyDescent="0.25">
      <c r="A2304" s="183"/>
    </row>
    <row r="2305" spans="1:1" x14ac:dyDescent="0.25">
      <c r="A2305" s="183"/>
    </row>
    <row r="2306" spans="1:1" x14ac:dyDescent="0.25">
      <c r="A2306" s="183"/>
    </row>
    <row r="2307" spans="1:1" x14ac:dyDescent="0.25">
      <c r="A2307" s="183"/>
    </row>
    <row r="2308" spans="1:1" x14ac:dyDescent="0.25">
      <c r="A2308" s="183"/>
    </row>
    <row r="2309" spans="1:1" x14ac:dyDescent="0.25">
      <c r="A2309" s="183"/>
    </row>
    <row r="2310" spans="1:1" x14ac:dyDescent="0.25">
      <c r="A2310" s="183"/>
    </row>
    <row r="2311" spans="1:1" x14ac:dyDescent="0.25">
      <c r="A2311" s="183"/>
    </row>
    <row r="2312" spans="1:1" x14ac:dyDescent="0.25">
      <c r="A2312" s="183"/>
    </row>
    <row r="2313" spans="1:1" x14ac:dyDescent="0.25">
      <c r="A2313" s="183"/>
    </row>
    <row r="2314" spans="1:1" x14ac:dyDescent="0.25">
      <c r="A2314" s="183"/>
    </row>
    <row r="2315" spans="1:1" x14ac:dyDescent="0.25">
      <c r="A2315" s="183"/>
    </row>
    <row r="2316" spans="1:1" x14ac:dyDescent="0.25">
      <c r="A2316" s="183"/>
    </row>
    <row r="2317" spans="1:1" x14ac:dyDescent="0.25">
      <c r="A2317" s="183"/>
    </row>
    <row r="2318" spans="1:1" x14ac:dyDescent="0.25">
      <c r="A2318" s="183"/>
    </row>
    <row r="2319" spans="1:1" x14ac:dyDescent="0.25">
      <c r="A2319" s="183"/>
    </row>
    <row r="2320" spans="1:1" x14ac:dyDescent="0.25">
      <c r="A2320" s="183"/>
    </row>
    <row r="2321" spans="1:1" x14ac:dyDescent="0.25">
      <c r="A2321" s="183"/>
    </row>
    <row r="2322" spans="1:1" x14ac:dyDescent="0.25">
      <c r="A2322" s="183"/>
    </row>
    <row r="2323" spans="1:1" x14ac:dyDescent="0.25">
      <c r="A2323" s="183"/>
    </row>
    <row r="2324" spans="1:1" x14ac:dyDescent="0.25">
      <c r="A2324" s="183"/>
    </row>
    <row r="2325" spans="1:1" x14ac:dyDescent="0.25">
      <c r="A2325" s="183"/>
    </row>
    <row r="2326" spans="1:1" x14ac:dyDescent="0.25">
      <c r="A2326" s="183"/>
    </row>
    <row r="2327" spans="1:1" x14ac:dyDescent="0.25">
      <c r="A2327" s="183"/>
    </row>
    <row r="2328" spans="1:1" x14ac:dyDescent="0.25">
      <c r="A2328" s="183"/>
    </row>
    <row r="2329" spans="1:1" x14ac:dyDescent="0.25">
      <c r="A2329" s="183"/>
    </row>
    <row r="2330" spans="1:1" x14ac:dyDescent="0.25">
      <c r="A2330" s="183"/>
    </row>
    <row r="2331" spans="1:1" x14ac:dyDescent="0.25">
      <c r="A2331" s="183"/>
    </row>
    <row r="2332" spans="1:1" x14ac:dyDescent="0.25">
      <c r="A2332" s="183"/>
    </row>
    <row r="2333" spans="1:1" x14ac:dyDescent="0.25">
      <c r="A2333" s="183"/>
    </row>
    <row r="2334" spans="1:1" x14ac:dyDescent="0.25">
      <c r="A2334" s="183"/>
    </row>
    <row r="2335" spans="1:1" x14ac:dyDescent="0.25">
      <c r="A2335" s="183"/>
    </row>
    <row r="2336" spans="1:1" x14ac:dyDescent="0.25">
      <c r="A2336" s="183"/>
    </row>
    <row r="2337" spans="1:1" x14ac:dyDescent="0.25">
      <c r="A2337" s="183"/>
    </row>
    <row r="2338" spans="1:1" x14ac:dyDescent="0.25">
      <c r="A2338" s="183"/>
    </row>
    <row r="2339" spans="1:1" x14ac:dyDescent="0.25">
      <c r="A2339" s="183"/>
    </row>
    <row r="2340" spans="1:1" x14ac:dyDescent="0.25">
      <c r="A2340" s="183"/>
    </row>
    <row r="2341" spans="1:1" x14ac:dyDescent="0.25">
      <c r="A2341" s="183"/>
    </row>
    <row r="2342" spans="1:1" x14ac:dyDescent="0.25">
      <c r="A2342" s="183"/>
    </row>
    <row r="2343" spans="1:1" x14ac:dyDescent="0.25">
      <c r="A2343" s="183"/>
    </row>
    <row r="2344" spans="1:1" x14ac:dyDescent="0.25">
      <c r="A2344" s="183"/>
    </row>
    <row r="2345" spans="1:1" x14ac:dyDescent="0.25">
      <c r="A2345" s="183"/>
    </row>
    <row r="2346" spans="1:1" x14ac:dyDescent="0.25">
      <c r="A2346" s="183"/>
    </row>
    <row r="2347" spans="1:1" x14ac:dyDescent="0.25">
      <c r="A2347" s="183"/>
    </row>
    <row r="2348" spans="1:1" x14ac:dyDescent="0.25">
      <c r="A2348" s="183"/>
    </row>
    <row r="2349" spans="1:1" x14ac:dyDescent="0.25">
      <c r="A2349" s="183"/>
    </row>
    <row r="2350" spans="1:1" x14ac:dyDescent="0.25">
      <c r="A2350" s="183"/>
    </row>
    <row r="2351" spans="1:1" x14ac:dyDescent="0.25">
      <c r="A2351" s="183"/>
    </row>
    <row r="2352" spans="1:1" x14ac:dyDescent="0.25">
      <c r="A2352" s="183"/>
    </row>
    <row r="2353" spans="1:1" x14ac:dyDescent="0.25">
      <c r="A2353" s="183"/>
    </row>
    <row r="2354" spans="1:1" x14ac:dyDescent="0.25">
      <c r="A2354" s="183"/>
    </row>
    <row r="2355" spans="1:1" x14ac:dyDescent="0.25">
      <c r="A2355" s="183"/>
    </row>
    <row r="2356" spans="1:1" x14ac:dyDescent="0.25">
      <c r="A2356" s="183"/>
    </row>
    <row r="2357" spans="1:1" x14ac:dyDescent="0.25">
      <c r="A2357" s="183"/>
    </row>
    <row r="2358" spans="1:1" x14ac:dyDescent="0.25">
      <c r="A2358" s="183"/>
    </row>
    <row r="2359" spans="1:1" x14ac:dyDescent="0.25">
      <c r="A2359" s="183"/>
    </row>
    <row r="2360" spans="1:1" x14ac:dyDescent="0.25">
      <c r="A2360" s="183"/>
    </row>
    <row r="2361" spans="1:1" x14ac:dyDescent="0.25">
      <c r="A2361" s="183"/>
    </row>
    <row r="2362" spans="1:1" x14ac:dyDescent="0.25">
      <c r="A2362" s="183"/>
    </row>
    <row r="2363" spans="1:1" x14ac:dyDescent="0.25">
      <c r="A2363" s="183"/>
    </row>
    <row r="2364" spans="1:1" x14ac:dyDescent="0.25">
      <c r="A2364" s="183"/>
    </row>
    <row r="2365" spans="1:1" x14ac:dyDescent="0.25">
      <c r="A2365" s="183"/>
    </row>
    <row r="2366" spans="1:1" x14ac:dyDescent="0.25">
      <c r="A2366" s="183"/>
    </row>
    <row r="2367" spans="1:1" x14ac:dyDescent="0.25">
      <c r="A2367" s="183"/>
    </row>
    <row r="2368" spans="1:1" x14ac:dyDescent="0.25">
      <c r="A2368" s="183"/>
    </row>
    <row r="2369" spans="1:1" x14ac:dyDescent="0.25">
      <c r="A2369" s="183"/>
    </row>
    <row r="2370" spans="1:1" x14ac:dyDescent="0.25">
      <c r="A2370" s="183"/>
    </row>
    <row r="2371" spans="1:1" x14ac:dyDescent="0.25">
      <c r="A2371" s="183"/>
    </row>
    <row r="2372" spans="1:1" x14ac:dyDescent="0.25">
      <c r="A2372" s="183"/>
    </row>
    <row r="2373" spans="1:1" x14ac:dyDescent="0.25">
      <c r="A2373" s="183"/>
    </row>
    <row r="2374" spans="1:1" x14ac:dyDescent="0.25">
      <c r="A2374" s="183"/>
    </row>
    <row r="2375" spans="1:1" x14ac:dyDescent="0.25">
      <c r="A2375" s="183"/>
    </row>
    <row r="2376" spans="1:1" x14ac:dyDescent="0.25">
      <c r="A2376" s="183"/>
    </row>
    <row r="2377" spans="1:1" x14ac:dyDescent="0.25">
      <c r="A2377" s="183"/>
    </row>
    <row r="2378" spans="1:1" x14ac:dyDescent="0.25">
      <c r="A2378" s="183"/>
    </row>
    <row r="2379" spans="1:1" x14ac:dyDescent="0.25">
      <c r="A2379" s="183"/>
    </row>
    <row r="2380" spans="1:1" x14ac:dyDescent="0.25">
      <c r="A2380" s="183"/>
    </row>
    <row r="2381" spans="1:1" x14ac:dyDescent="0.25">
      <c r="A2381" s="183"/>
    </row>
    <row r="2382" spans="1:1" x14ac:dyDescent="0.25">
      <c r="A2382" s="183"/>
    </row>
    <row r="2383" spans="1:1" x14ac:dyDescent="0.25">
      <c r="A2383" s="183"/>
    </row>
    <row r="2384" spans="1:1" x14ac:dyDescent="0.25">
      <c r="A2384" s="183"/>
    </row>
    <row r="2385" spans="1:1" x14ac:dyDescent="0.25">
      <c r="A2385" s="183"/>
    </row>
    <row r="2386" spans="1:1" x14ac:dyDescent="0.25">
      <c r="A2386" s="183"/>
    </row>
    <row r="2387" spans="1:1" x14ac:dyDescent="0.25">
      <c r="A2387" s="183"/>
    </row>
    <row r="2388" spans="1:1" x14ac:dyDescent="0.25">
      <c r="A2388" s="183"/>
    </row>
    <row r="2389" spans="1:1" x14ac:dyDescent="0.25">
      <c r="A2389" s="183"/>
    </row>
    <row r="2390" spans="1:1" x14ac:dyDescent="0.25">
      <c r="A2390" s="183"/>
    </row>
    <row r="2391" spans="1:1" x14ac:dyDescent="0.25">
      <c r="A2391" s="183"/>
    </row>
    <row r="2392" spans="1:1" x14ac:dyDescent="0.25">
      <c r="A2392" s="183"/>
    </row>
    <row r="2393" spans="1:1" x14ac:dyDescent="0.25">
      <c r="A2393" s="183"/>
    </row>
    <row r="2394" spans="1:1" x14ac:dyDescent="0.25">
      <c r="A2394" s="183"/>
    </row>
    <row r="2395" spans="1:1" x14ac:dyDescent="0.25">
      <c r="A2395" s="183"/>
    </row>
    <row r="2396" spans="1:1" x14ac:dyDescent="0.25">
      <c r="A2396" s="183"/>
    </row>
    <row r="2397" spans="1:1" x14ac:dyDescent="0.25">
      <c r="A2397" s="183"/>
    </row>
    <row r="2398" spans="1:1" x14ac:dyDescent="0.25">
      <c r="A2398" s="183"/>
    </row>
    <row r="2399" spans="1:1" x14ac:dyDescent="0.25">
      <c r="A2399" s="183"/>
    </row>
    <row r="2400" spans="1:1" x14ac:dyDescent="0.25">
      <c r="A2400" s="183"/>
    </row>
    <row r="2401" spans="1:1" x14ac:dyDescent="0.25">
      <c r="A2401" s="183"/>
    </row>
    <row r="2402" spans="1:1" x14ac:dyDescent="0.25">
      <c r="A2402" s="183"/>
    </row>
    <row r="2403" spans="1:1" x14ac:dyDescent="0.25">
      <c r="A2403" s="183"/>
    </row>
    <row r="2404" spans="1:1" x14ac:dyDescent="0.25">
      <c r="A2404" s="183"/>
    </row>
    <row r="2405" spans="1:1" x14ac:dyDescent="0.25">
      <c r="A2405" s="183"/>
    </row>
    <row r="2406" spans="1:1" x14ac:dyDescent="0.25">
      <c r="A2406" s="183"/>
    </row>
    <row r="2407" spans="1:1" x14ac:dyDescent="0.25">
      <c r="A2407" s="183"/>
    </row>
    <row r="2408" spans="1:1" x14ac:dyDescent="0.25">
      <c r="A2408" s="183"/>
    </row>
    <row r="2409" spans="1:1" x14ac:dyDescent="0.25">
      <c r="A2409" s="183"/>
    </row>
    <row r="2410" spans="1:1" x14ac:dyDescent="0.25">
      <c r="A2410" s="183"/>
    </row>
    <row r="2411" spans="1:1" x14ac:dyDescent="0.25">
      <c r="A2411" s="183"/>
    </row>
    <row r="2412" spans="1:1" x14ac:dyDescent="0.25">
      <c r="A2412" s="183"/>
    </row>
    <row r="2413" spans="1:1" x14ac:dyDescent="0.25">
      <c r="A2413" s="183"/>
    </row>
    <row r="2414" spans="1:1" x14ac:dyDescent="0.25">
      <c r="A2414" s="183"/>
    </row>
    <row r="2415" spans="1:1" x14ac:dyDescent="0.25">
      <c r="A2415" s="183"/>
    </row>
    <row r="2416" spans="1:1" x14ac:dyDescent="0.25">
      <c r="A2416" s="183"/>
    </row>
    <row r="2417" spans="1:1" x14ac:dyDescent="0.25">
      <c r="A2417" s="183"/>
    </row>
    <row r="2418" spans="1:1" x14ac:dyDescent="0.25">
      <c r="A2418" s="183"/>
    </row>
    <row r="2419" spans="1:1" x14ac:dyDescent="0.25">
      <c r="A2419" s="183"/>
    </row>
    <row r="2420" spans="1:1" x14ac:dyDescent="0.25">
      <c r="A2420" s="183"/>
    </row>
    <row r="2421" spans="1:1" x14ac:dyDescent="0.25">
      <c r="A2421" s="183"/>
    </row>
    <row r="2422" spans="1:1" x14ac:dyDescent="0.25">
      <c r="A2422" s="183"/>
    </row>
    <row r="2423" spans="1:1" x14ac:dyDescent="0.25">
      <c r="A2423" s="183"/>
    </row>
    <row r="2424" spans="1:1" x14ac:dyDescent="0.25">
      <c r="A2424" s="183"/>
    </row>
    <row r="2425" spans="1:1" x14ac:dyDescent="0.25">
      <c r="A2425" s="183"/>
    </row>
    <row r="2426" spans="1:1" x14ac:dyDescent="0.25">
      <c r="A2426" s="183"/>
    </row>
    <row r="2427" spans="1:1" x14ac:dyDescent="0.25">
      <c r="A2427" s="183"/>
    </row>
    <row r="2428" spans="1:1" x14ac:dyDescent="0.25">
      <c r="A2428" s="183"/>
    </row>
    <row r="2429" spans="1:1" x14ac:dyDescent="0.25">
      <c r="A2429" s="183"/>
    </row>
    <row r="2430" spans="1:1" x14ac:dyDescent="0.25">
      <c r="A2430" s="183"/>
    </row>
    <row r="2431" spans="1:1" x14ac:dyDescent="0.25">
      <c r="A2431" s="183"/>
    </row>
    <row r="2432" spans="1:1" x14ac:dyDescent="0.25">
      <c r="A2432" s="183"/>
    </row>
    <row r="2433" spans="1:1" x14ac:dyDescent="0.25">
      <c r="A2433" s="183"/>
    </row>
    <row r="2434" spans="1:1" x14ac:dyDescent="0.25">
      <c r="A2434" s="183"/>
    </row>
    <row r="2435" spans="1:1" x14ac:dyDescent="0.25">
      <c r="A2435" s="183"/>
    </row>
    <row r="2436" spans="1:1" x14ac:dyDescent="0.25">
      <c r="A2436" s="183"/>
    </row>
    <row r="2437" spans="1:1" x14ac:dyDescent="0.25">
      <c r="A2437" s="183"/>
    </row>
    <row r="2438" spans="1:1" x14ac:dyDescent="0.25">
      <c r="A2438" s="183"/>
    </row>
    <row r="2439" spans="1:1" x14ac:dyDescent="0.25">
      <c r="A2439" s="183"/>
    </row>
    <row r="2440" spans="1:1" x14ac:dyDescent="0.25">
      <c r="A2440" s="183"/>
    </row>
    <row r="2441" spans="1:1" x14ac:dyDescent="0.25">
      <c r="A2441" s="183"/>
    </row>
    <row r="2442" spans="1:1" x14ac:dyDescent="0.25">
      <c r="A2442" s="183"/>
    </row>
    <row r="2443" spans="1:1" x14ac:dyDescent="0.25">
      <c r="A2443" s="183"/>
    </row>
    <row r="2444" spans="1:1" x14ac:dyDescent="0.25">
      <c r="A2444" s="183"/>
    </row>
    <row r="2445" spans="1:1" x14ac:dyDescent="0.25">
      <c r="A2445" s="183"/>
    </row>
    <row r="2446" spans="1:1" x14ac:dyDescent="0.25">
      <c r="A2446" s="183"/>
    </row>
    <row r="2447" spans="1:1" x14ac:dyDescent="0.25">
      <c r="A2447" s="183"/>
    </row>
    <row r="2448" spans="1:1" x14ac:dyDescent="0.25">
      <c r="A2448" s="183"/>
    </row>
    <row r="2449" spans="1:1" x14ac:dyDescent="0.25">
      <c r="A2449" s="183"/>
    </row>
    <row r="2450" spans="1:1" x14ac:dyDescent="0.25">
      <c r="A2450" s="183"/>
    </row>
    <row r="2451" spans="1:1" x14ac:dyDescent="0.25">
      <c r="A2451" s="183"/>
    </row>
    <row r="2452" spans="1:1" x14ac:dyDescent="0.25">
      <c r="A2452" s="183"/>
    </row>
    <row r="2453" spans="1:1" x14ac:dyDescent="0.25">
      <c r="A2453" s="183"/>
    </row>
    <row r="2454" spans="1:1" x14ac:dyDescent="0.25">
      <c r="A2454" s="183"/>
    </row>
    <row r="2455" spans="1:1" x14ac:dyDescent="0.25">
      <c r="A2455" s="183"/>
    </row>
    <row r="2456" spans="1:1" x14ac:dyDescent="0.25">
      <c r="A2456" s="183"/>
    </row>
    <row r="2457" spans="1:1" x14ac:dyDescent="0.25">
      <c r="A2457" s="183"/>
    </row>
    <row r="2458" spans="1:1" x14ac:dyDescent="0.25">
      <c r="A2458" s="183"/>
    </row>
    <row r="2459" spans="1:1" x14ac:dyDescent="0.25">
      <c r="A2459" s="183"/>
    </row>
    <row r="2460" spans="1:1" x14ac:dyDescent="0.25">
      <c r="A2460" s="183"/>
    </row>
    <row r="2461" spans="1:1" x14ac:dyDescent="0.25">
      <c r="A2461" s="183"/>
    </row>
    <row r="2462" spans="1:1" x14ac:dyDescent="0.25">
      <c r="A2462" s="183"/>
    </row>
    <row r="2463" spans="1:1" x14ac:dyDescent="0.25">
      <c r="A2463" s="183"/>
    </row>
    <row r="2464" spans="1:1" x14ac:dyDescent="0.25">
      <c r="A2464" s="183"/>
    </row>
    <row r="2465" spans="1:1" x14ac:dyDescent="0.25">
      <c r="A2465" s="183"/>
    </row>
    <row r="2466" spans="1:1" x14ac:dyDescent="0.25">
      <c r="A2466" s="183"/>
    </row>
    <row r="2467" spans="1:1" x14ac:dyDescent="0.25">
      <c r="A2467" s="183"/>
    </row>
    <row r="2468" spans="1:1" x14ac:dyDescent="0.25">
      <c r="A2468" s="183"/>
    </row>
    <row r="2469" spans="1:1" x14ac:dyDescent="0.25">
      <c r="A2469" s="183"/>
    </row>
    <row r="2470" spans="1:1" x14ac:dyDescent="0.25">
      <c r="A2470" s="183"/>
    </row>
    <row r="2471" spans="1:1" x14ac:dyDescent="0.25">
      <c r="A2471" s="183"/>
    </row>
    <row r="2472" spans="1:1" x14ac:dyDescent="0.25">
      <c r="A2472" s="183"/>
    </row>
    <row r="2473" spans="1:1" x14ac:dyDescent="0.25">
      <c r="A2473" s="183"/>
    </row>
    <row r="2474" spans="1:1" x14ac:dyDescent="0.25">
      <c r="A2474" s="183"/>
    </row>
    <row r="2475" spans="1:1" x14ac:dyDescent="0.25">
      <c r="A2475" s="183"/>
    </row>
    <row r="2476" spans="1:1" x14ac:dyDescent="0.25">
      <c r="A2476" s="183"/>
    </row>
    <row r="2477" spans="1:1" x14ac:dyDescent="0.25">
      <c r="A2477" s="183"/>
    </row>
    <row r="2478" spans="1:1" x14ac:dyDescent="0.25">
      <c r="A2478" s="183"/>
    </row>
    <row r="2479" spans="1:1" x14ac:dyDescent="0.25">
      <c r="A2479" s="183"/>
    </row>
    <row r="2480" spans="1:1" x14ac:dyDescent="0.25">
      <c r="A2480" s="183"/>
    </row>
    <row r="2481" spans="1:1" x14ac:dyDescent="0.25">
      <c r="A2481" s="183"/>
    </row>
    <row r="2482" spans="1:1" x14ac:dyDescent="0.25">
      <c r="A2482" s="183"/>
    </row>
    <row r="2483" spans="1:1" x14ac:dyDescent="0.25">
      <c r="A2483" s="183"/>
    </row>
    <row r="2484" spans="1:1" x14ac:dyDescent="0.25">
      <c r="A2484" s="183"/>
    </row>
    <row r="2485" spans="1:1" x14ac:dyDescent="0.25">
      <c r="A2485" s="183"/>
    </row>
    <row r="2486" spans="1:1" x14ac:dyDescent="0.25">
      <c r="A2486" s="183"/>
    </row>
    <row r="2487" spans="1:1" x14ac:dyDescent="0.25">
      <c r="A2487" s="183"/>
    </row>
    <row r="2488" spans="1:1" x14ac:dyDescent="0.25">
      <c r="A2488" s="183"/>
    </row>
    <row r="2489" spans="1:1" x14ac:dyDescent="0.25">
      <c r="A2489" s="183"/>
    </row>
    <row r="2490" spans="1:1" x14ac:dyDescent="0.25">
      <c r="A2490" s="183"/>
    </row>
    <row r="2491" spans="1:1" x14ac:dyDescent="0.25">
      <c r="A2491" s="183"/>
    </row>
    <row r="2492" spans="1:1" x14ac:dyDescent="0.25">
      <c r="A2492" s="183"/>
    </row>
    <row r="2493" spans="1:1" x14ac:dyDescent="0.25">
      <c r="A2493" s="183"/>
    </row>
    <row r="2494" spans="1:1" x14ac:dyDescent="0.25">
      <c r="A2494" s="183"/>
    </row>
    <row r="2495" spans="1:1" x14ac:dyDescent="0.25">
      <c r="A2495" s="183"/>
    </row>
    <row r="2496" spans="1:1" x14ac:dyDescent="0.25">
      <c r="A2496" s="183"/>
    </row>
    <row r="2497" spans="1:1" x14ac:dyDescent="0.25">
      <c r="A2497" s="183"/>
    </row>
    <row r="2498" spans="1:1" x14ac:dyDescent="0.25">
      <c r="A2498" s="183"/>
    </row>
    <row r="2499" spans="1:1" x14ac:dyDescent="0.25">
      <c r="A2499" s="183"/>
    </row>
    <row r="2500" spans="1:1" x14ac:dyDescent="0.25">
      <c r="A2500" s="183"/>
    </row>
    <row r="2501" spans="1:1" x14ac:dyDescent="0.25">
      <c r="A2501" s="183"/>
    </row>
    <row r="2502" spans="1:1" x14ac:dyDescent="0.25">
      <c r="A2502" s="183"/>
    </row>
    <row r="2503" spans="1:1" x14ac:dyDescent="0.25">
      <c r="A2503" s="183"/>
    </row>
    <row r="2504" spans="1:1" x14ac:dyDescent="0.25">
      <c r="A2504" s="183"/>
    </row>
    <row r="2505" spans="1:1" x14ac:dyDescent="0.25">
      <c r="A2505" s="183"/>
    </row>
    <row r="2506" spans="1:1" x14ac:dyDescent="0.25">
      <c r="A2506" s="183"/>
    </row>
    <row r="2507" spans="1:1" x14ac:dyDescent="0.25">
      <c r="A2507" s="183"/>
    </row>
    <row r="2508" spans="1:1" x14ac:dyDescent="0.25">
      <c r="A2508" s="183"/>
    </row>
    <row r="2509" spans="1:1" x14ac:dyDescent="0.25">
      <c r="A2509" s="183"/>
    </row>
    <row r="2510" spans="1:1" x14ac:dyDescent="0.25">
      <c r="A2510" s="183"/>
    </row>
    <row r="2511" spans="1:1" x14ac:dyDescent="0.25">
      <c r="A2511" s="183"/>
    </row>
    <row r="2512" spans="1:1" x14ac:dyDescent="0.25">
      <c r="A2512" s="183"/>
    </row>
    <row r="2513" spans="1:1" x14ac:dyDescent="0.25">
      <c r="A2513" s="183"/>
    </row>
    <row r="2514" spans="1:1" x14ac:dyDescent="0.25">
      <c r="A2514" s="183"/>
    </row>
    <row r="2515" spans="1:1" x14ac:dyDescent="0.25">
      <c r="A2515" s="183"/>
    </row>
    <row r="2516" spans="1:1" x14ac:dyDescent="0.25">
      <c r="A2516" s="183"/>
    </row>
    <row r="2517" spans="1:1" x14ac:dyDescent="0.25">
      <c r="A2517" s="183"/>
    </row>
    <row r="2518" spans="1:1" x14ac:dyDescent="0.25">
      <c r="A2518" s="183"/>
    </row>
    <row r="2519" spans="1:1" x14ac:dyDescent="0.25">
      <c r="A2519" s="183"/>
    </row>
    <row r="2520" spans="1:1" x14ac:dyDescent="0.25">
      <c r="A2520" s="183"/>
    </row>
    <row r="2521" spans="1:1" x14ac:dyDescent="0.25">
      <c r="A2521" s="183"/>
    </row>
    <row r="2522" spans="1:1" x14ac:dyDescent="0.25">
      <c r="A2522" s="183"/>
    </row>
    <row r="2523" spans="1:1" x14ac:dyDescent="0.25">
      <c r="A2523" s="183"/>
    </row>
    <row r="2524" spans="1:1" x14ac:dyDescent="0.25">
      <c r="A2524" s="183"/>
    </row>
    <row r="2525" spans="1:1" x14ac:dyDescent="0.25">
      <c r="A2525" s="183"/>
    </row>
    <row r="2526" spans="1:1" x14ac:dyDescent="0.25">
      <c r="A2526" s="183"/>
    </row>
    <row r="2527" spans="1:1" x14ac:dyDescent="0.25">
      <c r="A2527" s="183"/>
    </row>
    <row r="2528" spans="1:1" x14ac:dyDescent="0.25">
      <c r="A2528" s="183"/>
    </row>
    <row r="2529" spans="1:1" x14ac:dyDescent="0.25">
      <c r="A2529" s="183"/>
    </row>
    <row r="2530" spans="1:1" x14ac:dyDescent="0.25">
      <c r="A2530" s="183"/>
    </row>
    <row r="2531" spans="1:1" x14ac:dyDescent="0.25">
      <c r="A2531" s="183"/>
    </row>
    <row r="2532" spans="1:1" x14ac:dyDescent="0.25">
      <c r="A2532" s="183"/>
    </row>
    <row r="2533" spans="1:1" x14ac:dyDescent="0.25">
      <c r="A2533" s="183"/>
    </row>
    <row r="2534" spans="1:1" x14ac:dyDescent="0.25">
      <c r="A2534" s="183"/>
    </row>
    <row r="2535" spans="1:1" x14ac:dyDescent="0.25">
      <c r="A2535" s="183"/>
    </row>
    <row r="2536" spans="1:1" x14ac:dyDescent="0.25">
      <c r="A2536" s="183"/>
    </row>
    <row r="2537" spans="1:1" x14ac:dyDescent="0.25">
      <c r="A2537" s="183"/>
    </row>
    <row r="2538" spans="1:1" x14ac:dyDescent="0.25">
      <c r="A2538" s="183"/>
    </row>
    <row r="2539" spans="1:1" x14ac:dyDescent="0.25">
      <c r="A2539" s="183"/>
    </row>
    <row r="2540" spans="1:1" x14ac:dyDescent="0.25">
      <c r="A2540" s="183"/>
    </row>
    <row r="2541" spans="1:1" x14ac:dyDescent="0.25">
      <c r="A2541" s="183"/>
    </row>
    <row r="2542" spans="1:1" x14ac:dyDescent="0.25">
      <c r="A2542" s="183"/>
    </row>
    <row r="2543" spans="1:1" x14ac:dyDescent="0.25">
      <c r="A2543" s="183"/>
    </row>
    <row r="2544" spans="1:1" x14ac:dyDescent="0.25">
      <c r="A2544" s="183"/>
    </row>
    <row r="2545" spans="1:1" x14ac:dyDescent="0.25">
      <c r="A2545" s="183"/>
    </row>
    <row r="2546" spans="1:1" x14ac:dyDescent="0.25">
      <c r="A2546" s="183"/>
    </row>
    <row r="2547" spans="1:1" x14ac:dyDescent="0.25">
      <c r="A2547" s="183"/>
    </row>
    <row r="2548" spans="1:1" x14ac:dyDescent="0.25">
      <c r="A2548" s="183"/>
    </row>
    <row r="2549" spans="1:1" x14ac:dyDescent="0.25">
      <c r="A2549" s="183"/>
    </row>
    <row r="2550" spans="1:1" x14ac:dyDescent="0.25">
      <c r="A2550" s="183"/>
    </row>
    <row r="2551" spans="1:1" x14ac:dyDescent="0.25">
      <c r="A2551" s="183"/>
    </row>
    <row r="2552" spans="1:1" x14ac:dyDescent="0.25">
      <c r="A2552" s="183"/>
    </row>
    <row r="2553" spans="1:1" x14ac:dyDescent="0.25">
      <c r="A2553" s="183"/>
    </row>
    <row r="2554" spans="1:1" x14ac:dyDescent="0.25">
      <c r="A2554" s="183"/>
    </row>
    <row r="2555" spans="1:1" x14ac:dyDescent="0.25">
      <c r="A2555" s="183"/>
    </row>
    <row r="2556" spans="1:1" x14ac:dyDescent="0.25">
      <c r="A2556" s="183"/>
    </row>
    <row r="2557" spans="1:1" x14ac:dyDescent="0.25">
      <c r="A2557" s="183"/>
    </row>
    <row r="2558" spans="1:1" x14ac:dyDescent="0.25">
      <c r="A2558" s="183"/>
    </row>
    <row r="2559" spans="1:1" x14ac:dyDescent="0.25">
      <c r="A2559" s="183"/>
    </row>
    <row r="2560" spans="1:1" x14ac:dyDescent="0.25">
      <c r="A2560" s="183"/>
    </row>
    <row r="2561" spans="1:1" x14ac:dyDescent="0.25">
      <c r="A2561" s="183"/>
    </row>
    <row r="2562" spans="1:1" x14ac:dyDescent="0.25">
      <c r="A2562" s="183"/>
    </row>
    <row r="2563" spans="1:1" x14ac:dyDescent="0.25">
      <c r="A2563" s="183"/>
    </row>
    <row r="2564" spans="1:1" x14ac:dyDescent="0.25">
      <c r="A2564" s="183"/>
    </row>
    <row r="2565" spans="1:1" x14ac:dyDescent="0.25">
      <c r="A2565" s="183"/>
    </row>
    <row r="2566" spans="1:1" x14ac:dyDescent="0.25">
      <c r="A2566" s="183"/>
    </row>
    <row r="2567" spans="1:1" x14ac:dyDescent="0.25">
      <c r="A2567" s="183"/>
    </row>
    <row r="2568" spans="1:1" x14ac:dyDescent="0.25">
      <c r="A2568" s="183"/>
    </row>
    <row r="2569" spans="1:1" x14ac:dyDescent="0.25">
      <c r="A2569" s="183"/>
    </row>
    <row r="2570" spans="1:1" x14ac:dyDescent="0.25">
      <c r="A2570" s="183"/>
    </row>
    <row r="2571" spans="1:1" x14ac:dyDescent="0.25">
      <c r="A2571" s="183"/>
    </row>
    <row r="2572" spans="1:1" x14ac:dyDescent="0.25">
      <c r="A2572" s="183"/>
    </row>
    <row r="2573" spans="1:1" x14ac:dyDescent="0.25">
      <c r="A2573" s="183"/>
    </row>
    <row r="2574" spans="1:1" x14ac:dyDescent="0.25">
      <c r="A2574" s="183"/>
    </row>
    <row r="2575" spans="1:1" x14ac:dyDescent="0.25">
      <c r="A2575" s="183"/>
    </row>
    <row r="2576" spans="1:1" x14ac:dyDescent="0.25">
      <c r="A2576" s="183"/>
    </row>
    <row r="2577" spans="1:1" x14ac:dyDescent="0.25">
      <c r="A2577" s="183"/>
    </row>
    <row r="2578" spans="1:1" x14ac:dyDescent="0.25">
      <c r="A2578" s="183"/>
    </row>
    <row r="2579" spans="1:1" x14ac:dyDescent="0.25">
      <c r="A2579" s="183"/>
    </row>
    <row r="2580" spans="1:1" x14ac:dyDescent="0.25">
      <c r="A2580" s="183"/>
    </row>
    <row r="2581" spans="1:1" x14ac:dyDescent="0.25">
      <c r="A2581" s="183"/>
    </row>
    <row r="2582" spans="1:1" x14ac:dyDescent="0.25">
      <c r="A2582" s="183"/>
    </row>
    <row r="2583" spans="1:1" x14ac:dyDescent="0.25">
      <c r="A2583" s="183"/>
    </row>
    <row r="2584" spans="1:1" x14ac:dyDescent="0.25">
      <c r="A2584" s="183"/>
    </row>
    <row r="2585" spans="1:1" x14ac:dyDescent="0.25">
      <c r="A2585" s="183"/>
    </row>
    <row r="2586" spans="1:1" x14ac:dyDescent="0.25">
      <c r="A2586" s="183"/>
    </row>
    <row r="2587" spans="1:1" x14ac:dyDescent="0.25">
      <c r="A2587" s="183"/>
    </row>
    <row r="2588" spans="1:1" x14ac:dyDescent="0.25">
      <c r="A2588" s="183"/>
    </row>
    <row r="2589" spans="1:1" x14ac:dyDescent="0.25">
      <c r="A2589" s="183"/>
    </row>
    <row r="2590" spans="1:1" x14ac:dyDescent="0.25">
      <c r="A2590" s="183"/>
    </row>
    <row r="2591" spans="1:1" x14ac:dyDescent="0.25">
      <c r="A2591" s="183"/>
    </row>
    <row r="2592" spans="1:1" x14ac:dyDescent="0.25">
      <c r="A2592" s="183"/>
    </row>
    <row r="2593" spans="1:1" x14ac:dyDescent="0.25">
      <c r="A2593" s="183"/>
    </row>
    <row r="2594" spans="1:1" x14ac:dyDescent="0.25">
      <c r="A2594" s="183"/>
    </row>
    <row r="2595" spans="1:1" x14ac:dyDescent="0.25">
      <c r="A2595" s="183"/>
    </row>
    <row r="2596" spans="1:1" x14ac:dyDescent="0.25">
      <c r="A2596" s="183"/>
    </row>
    <row r="2597" spans="1:1" x14ac:dyDescent="0.25">
      <c r="A2597" s="183"/>
    </row>
    <row r="2598" spans="1:1" x14ac:dyDescent="0.25">
      <c r="A2598" s="183"/>
    </row>
    <row r="2599" spans="1:1" x14ac:dyDescent="0.25">
      <c r="A2599" s="183"/>
    </row>
    <row r="2600" spans="1:1" x14ac:dyDescent="0.25">
      <c r="A2600" s="183"/>
    </row>
    <row r="2601" spans="1:1" x14ac:dyDescent="0.25">
      <c r="A2601" s="183"/>
    </row>
    <row r="2602" spans="1:1" x14ac:dyDescent="0.25">
      <c r="A2602" s="183"/>
    </row>
    <row r="2603" spans="1:1" x14ac:dyDescent="0.25">
      <c r="A2603" s="183"/>
    </row>
    <row r="2604" spans="1:1" x14ac:dyDescent="0.25">
      <c r="A2604" s="183"/>
    </row>
    <row r="2605" spans="1:1" x14ac:dyDescent="0.25">
      <c r="A2605" s="183"/>
    </row>
    <row r="2606" spans="1:1" x14ac:dyDescent="0.25">
      <c r="A2606" s="183"/>
    </row>
    <row r="2607" spans="1:1" x14ac:dyDescent="0.25">
      <c r="A2607" s="183"/>
    </row>
    <row r="2608" spans="1:1" x14ac:dyDescent="0.25">
      <c r="A2608" s="183"/>
    </row>
    <row r="2609" spans="1:1" x14ac:dyDescent="0.25">
      <c r="A2609" s="183"/>
    </row>
    <row r="2610" spans="1:1" x14ac:dyDescent="0.25">
      <c r="A2610" s="183"/>
    </row>
    <row r="2611" spans="1:1" x14ac:dyDescent="0.25">
      <c r="A2611" s="183"/>
    </row>
    <row r="2612" spans="1:1" x14ac:dyDescent="0.25">
      <c r="A2612" s="183"/>
    </row>
    <row r="2613" spans="1:1" x14ac:dyDescent="0.25">
      <c r="A2613" s="183"/>
    </row>
    <row r="2614" spans="1:1" x14ac:dyDescent="0.25">
      <c r="A2614" s="183"/>
    </row>
    <row r="2615" spans="1:1" x14ac:dyDescent="0.25">
      <c r="A2615" s="183"/>
    </row>
    <row r="2616" spans="1:1" x14ac:dyDescent="0.25">
      <c r="A2616" s="183"/>
    </row>
    <row r="2617" spans="1:1" x14ac:dyDescent="0.25">
      <c r="A2617" s="183"/>
    </row>
    <row r="2618" spans="1:1" x14ac:dyDescent="0.25">
      <c r="A2618" s="183"/>
    </row>
    <row r="2619" spans="1:1" x14ac:dyDescent="0.25">
      <c r="A2619" s="183"/>
    </row>
    <row r="2620" spans="1:1" x14ac:dyDescent="0.25">
      <c r="A2620" s="183"/>
    </row>
    <row r="2621" spans="1:1" x14ac:dyDescent="0.25">
      <c r="A2621" s="183"/>
    </row>
    <row r="2622" spans="1:1" x14ac:dyDescent="0.25">
      <c r="A2622" s="183"/>
    </row>
    <row r="2623" spans="1:1" x14ac:dyDescent="0.25">
      <c r="A2623" s="183"/>
    </row>
    <row r="2624" spans="1:1" x14ac:dyDescent="0.25">
      <c r="A2624" s="183"/>
    </row>
    <row r="2625" spans="1:1" x14ac:dyDescent="0.25">
      <c r="A2625" s="183"/>
    </row>
    <row r="2626" spans="1:1" x14ac:dyDescent="0.25">
      <c r="A2626" s="183"/>
    </row>
    <row r="2627" spans="1:1" x14ac:dyDescent="0.25">
      <c r="A2627" s="183"/>
    </row>
    <row r="2628" spans="1:1" x14ac:dyDescent="0.25">
      <c r="A2628" s="183"/>
    </row>
    <row r="2629" spans="1:1" x14ac:dyDescent="0.25">
      <c r="A2629" s="183"/>
    </row>
    <row r="2630" spans="1:1" x14ac:dyDescent="0.25">
      <c r="A2630" s="183"/>
    </row>
    <row r="2631" spans="1:1" x14ac:dyDescent="0.25">
      <c r="A2631" s="183"/>
    </row>
    <row r="2632" spans="1:1" x14ac:dyDescent="0.25">
      <c r="A2632" s="183"/>
    </row>
    <row r="2633" spans="1:1" x14ac:dyDescent="0.25">
      <c r="A2633" s="183"/>
    </row>
    <row r="2634" spans="1:1" x14ac:dyDescent="0.25">
      <c r="A2634" s="183"/>
    </row>
    <row r="2635" spans="1:1" x14ac:dyDescent="0.25">
      <c r="A2635" s="183"/>
    </row>
    <row r="2636" spans="1:1" x14ac:dyDescent="0.25">
      <c r="A2636" s="183"/>
    </row>
    <row r="2637" spans="1:1" x14ac:dyDescent="0.25">
      <c r="A2637" s="183"/>
    </row>
    <row r="2638" spans="1:1" x14ac:dyDescent="0.25">
      <c r="A2638" s="183"/>
    </row>
    <row r="2639" spans="1:1" x14ac:dyDescent="0.25">
      <c r="A2639" s="183"/>
    </row>
    <row r="2640" spans="1:1" x14ac:dyDescent="0.25">
      <c r="A2640" s="183"/>
    </row>
    <row r="2641" spans="1:1" x14ac:dyDescent="0.25">
      <c r="A2641" s="183"/>
    </row>
    <row r="2642" spans="1:1" x14ac:dyDescent="0.25">
      <c r="A2642" s="183"/>
    </row>
    <row r="2643" spans="1:1" x14ac:dyDescent="0.25">
      <c r="A2643" s="183"/>
    </row>
    <row r="2644" spans="1:1" x14ac:dyDescent="0.25">
      <c r="A2644" s="183"/>
    </row>
    <row r="2645" spans="1:1" x14ac:dyDescent="0.25">
      <c r="A2645" s="183"/>
    </row>
    <row r="2646" spans="1:1" x14ac:dyDescent="0.25">
      <c r="A2646" s="183"/>
    </row>
    <row r="2647" spans="1:1" x14ac:dyDescent="0.25">
      <c r="A2647" s="183"/>
    </row>
    <row r="2648" spans="1:1" x14ac:dyDescent="0.25">
      <c r="A2648" s="183"/>
    </row>
    <row r="2649" spans="1:1" x14ac:dyDescent="0.25">
      <c r="A2649" s="183"/>
    </row>
    <row r="2650" spans="1:1" x14ac:dyDescent="0.25">
      <c r="A2650" s="183"/>
    </row>
    <row r="2651" spans="1:1" x14ac:dyDescent="0.25">
      <c r="A2651" s="183"/>
    </row>
    <row r="2652" spans="1:1" x14ac:dyDescent="0.25">
      <c r="A2652" s="183"/>
    </row>
    <row r="2653" spans="1:1" x14ac:dyDescent="0.25">
      <c r="A2653" s="183"/>
    </row>
    <row r="2654" spans="1:1" x14ac:dyDescent="0.25">
      <c r="A2654" s="183"/>
    </row>
    <row r="2655" spans="1:1" x14ac:dyDescent="0.25">
      <c r="A2655" s="183"/>
    </row>
    <row r="2656" spans="1:1" x14ac:dyDescent="0.25">
      <c r="A2656" s="183"/>
    </row>
    <row r="2657" spans="1:1" x14ac:dyDescent="0.25">
      <c r="A2657" s="183"/>
    </row>
    <row r="2658" spans="1:1" x14ac:dyDescent="0.25">
      <c r="A2658" s="183"/>
    </row>
    <row r="2659" spans="1:1" x14ac:dyDescent="0.25">
      <c r="A2659" s="183"/>
    </row>
    <row r="2660" spans="1:1" x14ac:dyDescent="0.25">
      <c r="A2660" s="183"/>
    </row>
    <row r="2661" spans="1:1" x14ac:dyDescent="0.25">
      <c r="A2661" s="183"/>
    </row>
    <row r="2662" spans="1:1" x14ac:dyDescent="0.25">
      <c r="A2662" s="183"/>
    </row>
    <row r="2663" spans="1:1" x14ac:dyDescent="0.25">
      <c r="A2663" s="183"/>
    </row>
    <row r="2664" spans="1:1" x14ac:dyDescent="0.25">
      <c r="A2664" s="183"/>
    </row>
    <row r="2665" spans="1:1" x14ac:dyDescent="0.25">
      <c r="A2665" s="183"/>
    </row>
    <row r="2666" spans="1:1" x14ac:dyDescent="0.25">
      <c r="A2666" s="183"/>
    </row>
    <row r="2667" spans="1:1" x14ac:dyDescent="0.25">
      <c r="A2667" s="183"/>
    </row>
    <row r="2668" spans="1:1" x14ac:dyDescent="0.25">
      <c r="A2668" s="183"/>
    </row>
    <row r="2669" spans="1:1" x14ac:dyDescent="0.25">
      <c r="A2669" s="183"/>
    </row>
    <row r="2670" spans="1:1" x14ac:dyDescent="0.25">
      <c r="A2670" s="183"/>
    </row>
    <row r="2671" spans="1:1" x14ac:dyDescent="0.25">
      <c r="A2671" s="183"/>
    </row>
    <row r="2672" spans="1:1" x14ac:dyDescent="0.25">
      <c r="A2672" s="183"/>
    </row>
    <row r="2673" spans="1:1" x14ac:dyDescent="0.25">
      <c r="A2673" s="183"/>
    </row>
    <row r="2674" spans="1:1" x14ac:dyDescent="0.25">
      <c r="A2674" s="183"/>
    </row>
    <row r="2675" spans="1:1" x14ac:dyDescent="0.25">
      <c r="A2675" s="183"/>
    </row>
    <row r="2676" spans="1:1" x14ac:dyDescent="0.25">
      <c r="A2676" s="183"/>
    </row>
    <row r="2677" spans="1:1" x14ac:dyDescent="0.25">
      <c r="A2677" s="183"/>
    </row>
    <row r="2678" spans="1:1" x14ac:dyDescent="0.25">
      <c r="A2678" s="183"/>
    </row>
    <row r="2679" spans="1:1" x14ac:dyDescent="0.25">
      <c r="A2679" s="183"/>
    </row>
    <row r="2680" spans="1:1" x14ac:dyDescent="0.25">
      <c r="A2680" s="183"/>
    </row>
    <row r="2681" spans="1:1" x14ac:dyDescent="0.25">
      <c r="A2681" s="183"/>
    </row>
    <row r="2682" spans="1:1" x14ac:dyDescent="0.25">
      <c r="A2682" s="183"/>
    </row>
    <row r="2683" spans="1:1" x14ac:dyDescent="0.25">
      <c r="A2683" s="183"/>
    </row>
    <row r="2684" spans="1:1" x14ac:dyDescent="0.25">
      <c r="A2684" s="183"/>
    </row>
    <row r="2685" spans="1:1" x14ac:dyDescent="0.25">
      <c r="A2685" s="183"/>
    </row>
    <row r="2686" spans="1:1" x14ac:dyDescent="0.25">
      <c r="A2686" s="183"/>
    </row>
    <row r="2687" spans="1:1" x14ac:dyDescent="0.25">
      <c r="A2687" s="183"/>
    </row>
    <row r="2688" spans="1:1" x14ac:dyDescent="0.25">
      <c r="A2688" s="183"/>
    </row>
    <row r="2689" spans="1:1" x14ac:dyDescent="0.25">
      <c r="A2689" s="183"/>
    </row>
    <row r="2690" spans="1:1" x14ac:dyDescent="0.25">
      <c r="A2690" s="183"/>
    </row>
    <row r="2691" spans="1:1" x14ac:dyDescent="0.25">
      <c r="A2691" s="183"/>
    </row>
    <row r="2692" spans="1:1" x14ac:dyDescent="0.25">
      <c r="A2692" s="183"/>
    </row>
    <row r="2693" spans="1:1" x14ac:dyDescent="0.25">
      <c r="A2693" s="183"/>
    </row>
    <row r="2694" spans="1:1" x14ac:dyDescent="0.25">
      <c r="A2694" s="183"/>
    </row>
    <row r="2695" spans="1:1" x14ac:dyDescent="0.25">
      <c r="A2695" s="183"/>
    </row>
    <row r="2696" spans="1:1" x14ac:dyDescent="0.25">
      <c r="A2696" s="183"/>
    </row>
    <row r="2697" spans="1:1" x14ac:dyDescent="0.25">
      <c r="A2697" s="183"/>
    </row>
    <row r="2698" spans="1:1" x14ac:dyDescent="0.25">
      <c r="A2698" s="183"/>
    </row>
    <row r="2699" spans="1:1" x14ac:dyDescent="0.25">
      <c r="A2699" s="183"/>
    </row>
    <row r="2700" spans="1:1" x14ac:dyDescent="0.25">
      <c r="A2700" s="183"/>
    </row>
    <row r="2701" spans="1:1" x14ac:dyDescent="0.25">
      <c r="A2701" s="183"/>
    </row>
    <row r="2702" spans="1:1" x14ac:dyDescent="0.25">
      <c r="A2702" s="183"/>
    </row>
    <row r="2703" spans="1:1" x14ac:dyDescent="0.25">
      <c r="A2703" s="183"/>
    </row>
    <row r="2704" spans="1:1" x14ac:dyDescent="0.25">
      <c r="A2704" s="183"/>
    </row>
    <row r="2705" spans="1:1" x14ac:dyDescent="0.25">
      <c r="A2705" s="183"/>
    </row>
    <row r="2706" spans="1:1" x14ac:dyDescent="0.25">
      <c r="A2706" s="183"/>
    </row>
    <row r="2707" spans="1:1" x14ac:dyDescent="0.25">
      <c r="A2707" s="183"/>
    </row>
    <row r="2708" spans="1:1" x14ac:dyDescent="0.25">
      <c r="A2708" s="183"/>
    </row>
    <row r="2709" spans="1:1" x14ac:dyDescent="0.25">
      <c r="A2709" s="183"/>
    </row>
    <row r="2710" spans="1:1" x14ac:dyDescent="0.25">
      <c r="A2710" s="183"/>
    </row>
    <row r="2711" spans="1:1" x14ac:dyDescent="0.25">
      <c r="A2711" s="183"/>
    </row>
    <row r="2712" spans="1:1" x14ac:dyDescent="0.25">
      <c r="A2712" s="183"/>
    </row>
    <row r="2713" spans="1:1" x14ac:dyDescent="0.25">
      <c r="A2713" s="183"/>
    </row>
    <row r="2714" spans="1:1" x14ac:dyDescent="0.25">
      <c r="A2714" s="183"/>
    </row>
    <row r="2715" spans="1:1" x14ac:dyDescent="0.25">
      <c r="A2715" s="183"/>
    </row>
    <row r="2716" spans="1:1" x14ac:dyDescent="0.25">
      <c r="A2716" s="183"/>
    </row>
    <row r="2717" spans="1:1" x14ac:dyDescent="0.25">
      <c r="A2717" s="183"/>
    </row>
    <row r="2718" spans="1:1" x14ac:dyDescent="0.25">
      <c r="A2718" s="183"/>
    </row>
    <row r="2719" spans="1:1" x14ac:dyDescent="0.25">
      <c r="A2719" s="183"/>
    </row>
    <row r="2720" spans="1:1" x14ac:dyDescent="0.25">
      <c r="A2720" s="183"/>
    </row>
    <row r="2721" spans="1:1" x14ac:dyDescent="0.25">
      <c r="A2721" s="183"/>
    </row>
    <row r="2722" spans="1:1" x14ac:dyDescent="0.25">
      <c r="A2722" s="183"/>
    </row>
    <row r="2723" spans="1:1" x14ac:dyDescent="0.25">
      <c r="A2723" s="183"/>
    </row>
    <row r="2724" spans="1:1" x14ac:dyDescent="0.25">
      <c r="A2724" s="183"/>
    </row>
    <row r="2725" spans="1:1" x14ac:dyDescent="0.25">
      <c r="A2725" s="183"/>
    </row>
    <row r="2726" spans="1:1" x14ac:dyDescent="0.25">
      <c r="A2726" s="183"/>
    </row>
    <row r="2727" spans="1:1" x14ac:dyDescent="0.25">
      <c r="A2727" s="183"/>
    </row>
    <row r="2728" spans="1:1" x14ac:dyDescent="0.25">
      <c r="A2728" s="183"/>
    </row>
    <row r="2729" spans="1:1" x14ac:dyDescent="0.25">
      <c r="A2729" s="183"/>
    </row>
    <row r="2730" spans="1:1" x14ac:dyDescent="0.25">
      <c r="A2730" s="183"/>
    </row>
    <row r="2731" spans="1:1" x14ac:dyDescent="0.25">
      <c r="A2731" s="183"/>
    </row>
    <row r="2732" spans="1:1" x14ac:dyDescent="0.25">
      <c r="A2732" s="183"/>
    </row>
    <row r="2733" spans="1:1" x14ac:dyDescent="0.25">
      <c r="A2733" s="183"/>
    </row>
    <row r="2734" spans="1:1" x14ac:dyDescent="0.25">
      <c r="A2734" s="183"/>
    </row>
    <row r="2735" spans="1:1" x14ac:dyDescent="0.25">
      <c r="A2735" s="183"/>
    </row>
    <row r="2736" spans="1:1" x14ac:dyDescent="0.25">
      <c r="A2736" s="183"/>
    </row>
    <row r="2737" spans="1:1" x14ac:dyDescent="0.25">
      <c r="A2737" s="183"/>
    </row>
    <row r="2738" spans="1:1" x14ac:dyDescent="0.25">
      <c r="A2738" s="183"/>
    </row>
    <row r="2739" spans="1:1" x14ac:dyDescent="0.25">
      <c r="A2739" s="183"/>
    </row>
    <row r="2740" spans="1:1" x14ac:dyDescent="0.25">
      <c r="A2740" s="183"/>
    </row>
    <row r="2741" spans="1:1" x14ac:dyDescent="0.25">
      <c r="A2741" s="183"/>
    </row>
    <row r="2742" spans="1:1" x14ac:dyDescent="0.25">
      <c r="A2742" s="183"/>
    </row>
    <row r="2743" spans="1:1" x14ac:dyDescent="0.25">
      <c r="A2743" s="183"/>
    </row>
    <row r="2744" spans="1:1" x14ac:dyDescent="0.25">
      <c r="A2744" s="183"/>
    </row>
    <row r="2745" spans="1:1" x14ac:dyDescent="0.25">
      <c r="A2745" s="183"/>
    </row>
    <row r="2746" spans="1:1" x14ac:dyDescent="0.25">
      <c r="A2746" s="183"/>
    </row>
    <row r="2747" spans="1:1" x14ac:dyDescent="0.25">
      <c r="A2747" s="183"/>
    </row>
    <row r="2748" spans="1:1" x14ac:dyDescent="0.25">
      <c r="A2748" s="183"/>
    </row>
    <row r="2749" spans="1:1" x14ac:dyDescent="0.25">
      <c r="A2749" s="183"/>
    </row>
    <row r="2750" spans="1:1" x14ac:dyDescent="0.25">
      <c r="A2750" s="183"/>
    </row>
    <row r="2751" spans="1:1" x14ac:dyDescent="0.25">
      <c r="A2751" s="183"/>
    </row>
    <row r="2752" spans="1:1" x14ac:dyDescent="0.25">
      <c r="A2752" s="183"/>
    </row>
    <row r="2753" spans="1:1" x14ac:dyDescent="0.25">
      <c r="A2753" s="183"/>
    </row>
    <row r="2754" spans="1:1" x14ac:dyDescent="0.25">
      <c r="A2754" s="183"/>
    </row>
    <row r="2755" spans="1:1" x14ac:dyDescent="0.25">
      <c r="A2755" s="183"/>
    </row>
    <row r="2756" spans="1:1" x14ac:dyDescent="0.25">
      <c r="A2756" s="183"/>
    </row>
    <row r="2757" spans="1:1" x14ac:dyDescent="0.25">
      <c r="A2757" s="183"/>
    </row>
    <row r="2758" spans="1:1" x14ac:dyDescent="0.25">
      <c r="A2758" s="183"/>
    </row>
    <row r="2759" spans="1:1" x14ac:dyDescent="0.25">
      <c r="A2759" s="183"/>
    </row>
    <row r="2760" spans="1:1" x14ac:dyDescent="0.25">
      <c r="A2760" s="183"/>
    </row>
    <row r="2761" spans="1:1" x14ac:dyDescent="0.25">
      <c r="A2761" s="183"/>
    </row>
    <row r="2762" spans="1:1" x14ac:dyDescent="0.25">
      <c r="A2762" s="183"/>
    </row>
    <row r="2763" spans="1:1" x14ac:dyDescent="0.25">
      <c r="A2763" s="183"/>
    </row>
    <row r="2764" spans="1:1" x14ac:dyDescent="0.25">
      <c r="A2764" s="183"/>
    </row>
    <row r="2765" spans="1:1" x14ac:dyDescent="0.25">
      <c r="A2765" s="183"/>
    </row>
    <row r="2766" spans="1:1" x14ac:dyDescent="0.25">
      <c r="A2766" s="183"/>
    </row>
    <row r="2767" spans="1:1" x14ac:dyDescent="0.25">
      <c r="A2767" s="183"/>
    </row>
    <row r="2768" spans="1:1" x14ac:dyDescent="0.25">
      <c r="A2768" s="183"/>
    </row>
    <row r="2769" spans="1:1" x14ac:dyDescent="0.25">
      <c r="A2769" s="183"/>
    </row>
    <row r="2770" spans="1:1" x14ac:dyDescent="0.25">
      <c r="A2770" s="183"/>
    </row>
    <row r="2771" spans="1:1" x14ac:dyDescent="0.25">
      <c r="A2771" s="183"/>
    </row>
    <row r="2772" spans="1:1" x14ac:dyDescent="0.25">
      <c r="A2772" s="183"/>
    </row>
    <row r="2773" spans="1:1" x14ac:dyDescent="0.25">
      <c r="A2773" s="183"/>
    </row>
    <row r="2774" spans="1:1" x14ac:dyDescent="0.25">
      <c r="A2774" s="183"/>
    </row>
    <row r="2775" spans="1:1" x14ac:dyDescent="0.25">
      <c r="A2775" s="183"/>
    </row>
    <row r="2776" spans="1:1" x14ac:dyDescent="0.25">
      <c r="A2776" s="183"/>
    </row>
    <row r="2777" spans="1:1" x14ac:dyDescent="0.25">
      <c r="A2777" s="183"/>
    </row>
    <row r="2778" spans="1:1" x14ac:dyDescent="0.25">
      <c r="A2778" s="183"/>
    </row>
    <row r="2779" spans="1:1" x14ac:dyDescent="0.25">
      <c r="A2779" s="183"/>
    </row>
    <row r="2780" spans="1:1" x14ac:dyDescent="0.25">
      <c r="A2780" s="183"/>
    </row>
    <row r="2781" spans="1:1" x14ac:dyDescent="0.25">
      <c r="A2781" s="183"/>
    </row>
    <row r="2782" spans="1:1" x14ac:dyDescent="0.25">
      <c r="A2782" s="183"/>
    </row>
    <row r="2783" spans="1:1" x14ac:dyDescent="0.25">
      <c r="A2783" s="183"/>
    </row>
    <row r="2784" spans="1:1" x14ac:dyDescent="0.25">
      <c r="A2784" s="183"/>
    </row>
    <row r="2785" spans="1:1" x14ac:dyDescent="0.25">
      <c r="A2785" s="183"/>
    </row>
    <row r="2786" spans="1:1" x14ac:dyDescent="0.25">
      <c r="A2786" s="183"/>
    </row>
    <row r="2787" spans="1:1" x14ac:dyDescent="0.25">
      <c r="A2787" s="183"/>
    </row>
    <row r="2788" spans="1:1" x14ac:dyDescent="0.25">
      <c r="A2788" s="183"/>
    </row>
    <row r="2789" spans="1:1" x14ac:dyDescent="0.25">
      <c r="A2789" s="183"/>
    </row>
    <row r="2790" spans="1:1" x14ac:dyDescent="0.25">
      <c r="A2790" s="183"/>
    </row>
    <row r="2791" spans="1:1" x14ac:dyDescent="0.25">
      <c r="A2791" s="183"/>
    </row>
    <row r="2792" spans="1:1" x14ac:dyDescent="0.25">
      <c r="A2792" s="183"/>
    </row>
    <row r="2793" spans="1:1" x14ac:dyDescent="0.25">
      <c r="A2793" s="183"/>
    </row>
    <row r="2794" spans="1:1" x14ac:dyDescent="0.25">
      <c r="A2794" s="183"/>
    </row>
    <row r="2795" spans="1:1" x14ac:dyDescent="0.25">
      <c r="A2795" s="183"/>
    </row>
    <row r="2796" spans="1:1" x14ac:dyDescent="0.25">
      <c r="A2796" s="183"/>
    </row>
    <row r="2797" spans="1:1" x14ac:dyDescent="0.25">
      <c r="A2797" s="183"/>
    </row>
    <row r="2798" spans="1:1" x14ac:dyDescent="0.25">
      <c r="A2798" s="183"/>
    </row>
    <row r="2799" spans="1:1" x14ac:dyDescent="0.25">
      <c r="A2799" s="183"/>
    </row>
    <row r="2800" spans="1:1" x14ac:dyDescent="0.25">
      <c r="A2800" s="183"/>
    </row>
    <row r="2801" spans="1:1" x14ac:dyDescent="0.25">
      <c r="A2801" s="183"/>
    </row>
    <row r="2802" spans="1:1" x14ac:dyDescent="0.25">
      <c r="A2802" s="183"/>
    </row>
    <row r="2803" spans="1:1" x14ac:dyDescent="0.25">
      <c r="A2803" s="183"/>
    </row>
    <row r="2804" spans="1:1" x14ac:dyDescent="0.25">
      <c r="A2804" s="183"/>
    </row>
    <row r="2805" spans="1:1" x14ac:dyDescent="0.25">
      <c r="A2805" s="183"/>
    </row>
    <row r="2806" spans="1:1" x14ac:dyDescent="0.25">
      <c r="A2806" s="183"/>
    </row>
    <row r="2807" spans="1:1" x14ac:dyDescent="0.25">
      <c r="A2807" s="183"/>
    </row>
    <row r="2808" spans="1:1" x14ac:dyDescent="0.25">
      <c r="A2808" s="183"/>
    </row>
    <row r="2809" spans="1:1" x14ac:dyDescent="0.25">
      <c r="A2809" s="183"/>
    </row>
    <row r="2810" spans="1:1" x14ac:dyDescent="0.25">
      <c r="A2810" s="183"/>
    </row>
    <row r="2811" spans="1:1" x14ac:dyDescent="0.25">
      <c r="A2811" s="183"/>
    </row>
    <row r="2812" spans="1:1" x14ac:dyDescent="0.25">
      <c r="A2812" s="183"/>
    </row>
    <row r="2813" spans="1:1" x14ac:dyDescent="0.25">
      <c r="A2813" s="183"/>
    </row>
    <row r="2814" spans="1:1" x14ac:dyDescent="0.25">
      <c r="A2814" s="183"/>
    </row>
    <row r="2815" spans="1:1" x14ac:dyDescent="0.25">
      <c r="A2815" s="183"/>
    </row>
    <row r="2816" spans="1:1" x14ac:dyDescent="0.25">
      <c r="A2816" s="183"/>
    </row>
    <row r="2817" spans="1:1" x14ac:dyDescent="0.25">
      <c r="A2817" s="183"/>
    </row>
    <row r="2818" spans="1:1" x14ac:dyDescent="0.25">
      <c r="A2818" s="183"/>
    </row>
    <row r="2819" spans="1:1" x14ac:dyDescent="0.25">
      <c r="A2819" s="183"/>
    </row>
    <row r="2820" spans="1:1" x14ac:dyDescent="0.25">
      <c r="A2820" s="183"/>
    </row>
    <row r="2821" spans="1:1" x14ac:dyDescent="0.25">
      <c r="A2821" s="183"/>
    </row>
    <row r="2822" spans="1:1" x14ac:dyDescent="0.25">
      <c r="A2822" s="183"/>
    </row>
    <row r="2823" spans="1:1" x14ac:dyDescent="0.25">
      <c r="A2823" s="183"/>
    </row>
    <row r="2824" spans="1:1" x14ac:dyDescent="0.25">
      <c r="A2824" s="183"/>
    </row>
    <row r="2825" spans="1:1" x14ac:dyDescent="0.25">
      <c r="A2825" s="183"/>
    </row>
    <row r="2826" spans="1:1" x14ac:dyDescent="0.25">
      <c r="A2826" s="183"/>
    </row>
    <row r="2827" spans="1:1" x14ac:dyDescent="0.25">
      <c r="A2827" s="183"/>
    </row>
    <row r="2828" spans="1:1" x14ac:dyDescent="0.25">
      <c r="A2828" s="183"/>
    </row>
    <row r="2829" spans="1:1" x14ac:dyDescent="0.25">
      <c r="A2829" s="183"/>
    </row>
    <row r="2830" spans="1:1" x14ac:dyDescent="0.25">
      <c r="A2830" s="183"/>
    </row>
    <row r="2831" spans="1:1" x14ac:dyDescent="0.25">
      <c r="A2831" s="183"/>
    </row>
    <row r="2832" spans="1:1" x14ac:dyDescent="0.25">
      <c r="A2832" s="183"/>
    </row>
    <row r="2833" spans="1:1" x14ac:dyDescent="0.25">
      <c r="A2833" s="183"/>
    </row>
    <row r="2834" spans="1:1" x14ac:dyDescent="0.25">
      <c r="A2834" s="183"/>
    </row>
    <row r="2835" spans="1:1" x14ac:dyDescent="0.25">
      <c r="A2835" s="183"/>
    </row>
    <row r="2836" spans="1:1" x14ac:dyDescent="0.25">
      <c r="A2836" s="183"/>
    </row>
    <row r="2837" spans="1:1" x14ac:dyDescent="0.25">
      <c r="A2837" s="183"/>
    </row>
    <row r="2838" spans="1:1" x14ac:dyDescent="0.25">
      <c r="A2838" s="183"/>
    </row>
    <row r="2839" spans="1:1" x14ac:dyDescent="0.25">
      <c r="A2839" s="183"/>
    </row>
    <row r="2840" spans="1:1" x14ac:dyDescent="0.25">
      <c r="A2840" s="183"/>
    </row>
    <row r="2841" spans="1:1" x14ac:dyDescent="0.25">
      <c r="A2841" s="183"/>
    </row>
    <row r="2842" spans="1:1" x14ac:dyDescent="0.25">
      <c r="A2842" s="183"/>
    </row>
    <row r="2843" spans="1:1" x14ac:dyDescent="0.25">
      <c r="A2843" s="183"/>
    </row>
    <row r="2844" spans="1:1" x14ac:dyDescent="0.25">
      <c r="A2844" s="183"/>
    </row>
    <row r="2845" spans="1:1" x14ac:dyDescent="0.25">
      <c r="A2845" s="183"/>
    </row>
    <row r="2846" spans="1:1" x14ac:dyDescent="0.25">
      <c r="A2846" s="183"/>
    </row>
    <row r="2847" spans="1:1" x14ac:dyDescent="0.25">
      <c r="A2847" s="183"/>
    </row>
    <row r="2848" spans="1:1" x14ac:dyDescent="0.25">
      <c r="A2848" s="183"/>
    </row>
    <row r="2849" spans="1:1" x14ac:dyDescent="0.25">
      <c r="A2849" s="183"/>
    </row>
    <row r="2850" spans="1:1" x14ac:dyDescent="0.25">
      <c r="A2850" s="183"/>
    </row>
    <row r="2851" spans="1:1" x14ac:dyDescent="0.25">
      <c r="A2851" s="183"/>
    </row>
    <row r="2852" spans="1:1" x14ac:dyDescent="0.25">
      <c r="A2852" s="183"/>
    </row>
    <row r="2853" spans="1:1" x14ac:dyDescent="0.25">
      <c r="A2853" s="183"/>
    </row>
    <row r="2854" spans="1:1" x14ac:dyDescent="0.25">
      <c r="A2854" s="183"/>
    </row>
    <row r="2855" spans="1:1" x14ac:dyDescent="0.25">
      <c r="A2855" s="183"/>
    </row>
    <row r="2856" spans="1:1" x14ac:dyDescent="0.25">
      <c r="A2856" s="183"/>
    </row>
    <row r="2857" spans="1:1" x14ac:dyDescent="0.25">
      <c r="A2857" s="183"/>
    </row>
    <row r="2858" spans="1:1" x14ac:dyDescent="0.25">
      <c r="A2858" s="183"/>
    </row>
    <row r="2859" spans="1:1" x14ac:dyDescent="0.25">
      <c r="A2859" s="183"/>
    </row>
    <row r="2860" spans="1:1" x14ac:dyDescent="0.25">
      <c r="A2860" s="183"/>
    </row>
    <row r="2861" spans="1:1" x14ac:dyDescent="0.25">
      <c r="A2861" s="183"/>
    </row>
    <row r="2862" spans="1:1" x14ac:dyDescent="0.25">
      <c r="A2862" s="183"/>
    </row>
    <row r="2863" spans="1:1" x14ac:dyDescent="0.25">
      <c r="A2863" s="183"/>
    </row>
    <row r="2864" spans="1:1" x14ac:dyDescent="0.25">
      <c r="A2864" s="183"/>
    </row>
    <row r="2865" spans="1:1" x14ac:dyDescent="0.25">
      <c r="A2865" s="183"/>
    </row>
    <row r="2866" spans="1:1" x14ac:dyDescent="0.25">
      <c r="A2866" s="183"/>
    </row>
    <row r="2867" spans="1:1" x14ac:dyDescent="0.25">
      <c r="A2867" s="183"/>
    </row>
    <row r="2868" spans="1:1" x14ac:dyDescent="0.25">
      <c r="A2868" s="183"/>
    </row>
    <row r="2869" spans="1:1" x14ac:dyDescent="0.25">
      <c r="A2869" s="183"/>
    </row>
    <row r="2870" spans="1:1" x14ac:dyDescent="0.25">
      <c r="A2870" s="183"/>
    </row>
    <row r="2871" spans="1:1" x14ac:dyDescent="0.25">
      <c r="A2871" s="183"/>
    </row>
    <row r="2872" spans="1:1" x14ac:dyDescent="0.25">
      <c r="A2872" s="183"/>
    </row>
    <row r="2873" spans="1:1" x14ac:dyDescent="0.25">
      <c r="A2873" s="183"/>
    </row>
    <row r="2874" spans="1:1" x14ac:dyDescent="0.25">
      <c r="A2874" s="183"/>
    </row>
    <row r="2875" spans="1:1" x14ac:dyDescent="0.25">
      <c r="A2875" s="183"/>
    </row>
    <row r="2876" spans="1:1" x14ac:dyDescent="0.25">
      <c r="A2876" s="183"/>
    </row>
    <row r="2877" spans="1:1" x14ac:dyDescent="0.25">
      <c r="A2877" s="183"/>
    </row>
    <row r="2878" spans="1:1" x14ac:dyDescent="0.25">
      <c r="A2878" s="183"/>
    </row>
    <row r="2879" spans="1:1" x14ac:dyDescent="0.25">
      <c r="A2879" s="183"/>
    </row>
    <row r="2880" spans="1:1" x14ac:dyDescent="0.25">
      <c r="A2880" s="183"/>
    </row>
    <row r="2881" spans="1:1" x14ac:dyDescent="0.25">
      <c r="A2881" s="183"/>
    </row>
    <row r="2882" spans="1:1" x14ac:dyDescent="0.25">
      <c r="A2882" s="183"/>
    </row>
    <row r="2883" spans="1:1" x14ac:dyDescent="0.25">
      <c r="A2883" s="183"/>
    </row>
    <row r="2884" spans="1:1" x14ac:dyDescent="0.25">
      <c r="A2884" s="183"/>
    </row>
    <row r="2885" spans="1:1" x14ac:dyDescent="0.25">
      <c r="A2885" s="183"/>
    </row>
    <row r="2886" spans="1:1" x14ac:dyDescent="0.25">
      <c r="A2886" s="183"/>
    </row>
    <row r="2887" spans="1:1" x14ac:dyDescent="0.25">
      <c r="A2887" s="183"/>
    </row>
    <row r="2888" spans="1:1" x14ac:dyDescent="0.25">
      <c r="A2888" s="183"/>
    </row>
    <row r="2889" spans="1:1" x14ac:dyDescent="0.25">
      <c r="A2889" s="183"/>
    </row>
    <row r="2890" spans="1:1" x14ac:dyDescent="0.25">
      <c r="A2890" s="183"/>
    </row>
    <row r="2891" spans="1:1" x14ac:dyDescent="0.25">
      <c r="A2891" s="183"/>
    </row>
    <row r="2892" spans="1:1" x14ac:dyDescent="0.25">
      <c r="A2892" s="183"/>
    </row>
    <row r="2893" spans="1:1" x14ac:dyDescent="0.25">
      <c r="A2893" s="183"/>
    </row>
    <row r="2894" spans="1:1" x14ac:dyDescent="0.25">
      <c r="A2894" s="183"/>
    </row>
    <row r="2895" spans="1:1" x14ac:dyDescent="0.25">
      <c r="A2895" s="183"/>
    </row>
    <row r="2896" spans="1:1" x14ac:dyDescent="0.25">
      <c r="A2896" s="183"/>
    </row>
    <row r="2897" spans="1:1" x14ac:dyDescent="0.25">
      <c r="A2897" s="183"/>
    </row>
    <row r="2898" spans="1:1" x14ac:dyDescent="0.25">
      <c r="A2898" s="183"/>
    </row>
    <row r="2899" spans="1:1" x14ac:dyDescent="0.25">
      <c r="A2899" s="183"/>
    </row>
    <row r="2900" spans="1:1" x14ac:dyDescent="0.25">
      <c r="A2900" s="183"/>
    </row>
    <row r="2901" spans="1:1" x14ac:dyDescent="0.25">
      <c r="A2901" s="183"/>
    </row>
    <row r="2902" spans="1:1" x14ac:dyDescent="0.25">
      <c r="A2902" s="183"/>
    </row>
    <row r="2903" spans="1:1" x14ac:dyDescent="0.25">
      <c r="A2903" s="183"/>
    </row>
    <row r="2904" spans="1:1" x14ac:dyDescent="0.25">
      <c r="A2904" s="183"/>
    </row>
    <row r="2905" spans="1:1" x14ac:dyDescent="0.25">
      <c r="A2905" s="183"/>
    </row>
    <row r="2906" spans="1:1" x14ac:dyDescent="0.25">
      <c r="A2906" s="183"/>
    </row>
    <row r="2907" spans="1:1" x14ac:dyDescent="0.25">
      <c r="A2907" s="183"/>
    </row>
    <row r="2908" spans="1:1" x14ac:dyDescent="0.25">
      <c r="A2908" s="183"/>
    </row>
    <row r="2909" spans="1:1" x14ac:dyDescent="0.25">
      <c r="A2909" s="183"/>
    </row>
    <row r="2910" spans="1:1" x14ac:dyDescent="0.25">
      <c r="A2910" s="183"/>
    </row>
    <row r="2911" spans="1:1" x14ac:dyDescent="0.25">
      <c r="A2911" s="183"/>
    </row>
    <row r="2912" spans="1:1" x14ac:dyDescent="0.25">
      <c r="A2912" s="183"/>
    </row>
    <row r="2913" spans="1:1" x14ac:dyDescent="0.25">
      <c r="A2913" s="183"/>
    </row>
    <row r="2914" spans="1:1" x14ac:dyDescent="0.25">
      <c r="A2914" s="183"/>
    </row>
    <row r="2915" spans="1:1" x14ac:dyDescent="0.25">
      <c r="A2915" s="183"/>
    </row>
    <row r="2916" spans="1:1" x14ac:dyDescent="0.25">
      <c r="A2916" s="183"/>
    </row>
    <row r="2917" spans="1:1" x14ac:dyDescent="0.25">
      <c r="A2917" s="183"/>
    </row>
    <row r="2918" spans="1:1" x14ac:dyDescent="0.25">
      <c r="A2918" s="183"/>
    </row>
    <row r="2919" spans="1:1" x14ac:dyDescent="0.25">
      <c r="A2919" s="183"/>
    </row>
    <row r="2920" spans="1:1" x14ac:dyDescent="0.25">
      <c r="A2920" s="183"/>
    </row>
    <row r="2921" spans="1:1" x14ac:dyDescent="0.25">
      <c r="A2921" s="183"/>
    </row>
    <row r="2922" spans="1:1" x14ac:dyDescent="0.25">
      <c r="A2922" s="183"/>
    </row>
    <row r="2923" spans="1:1" x14ac:dyDescent="0.25">
      <c r="A2923" s="183"/>
    </row>
    <row r="2924" spans="1:1" x14ac:dyDescent="0.25">
      <c r="A2924" s="183"/>
    </row>
    <row r="2925" spans="1:1" x14ac:dyDescent="0.25">
      <c r="A2925" s="183"/>
    </row>
    <row r="2926" spans="1:1" x14ac:dyDescent="0.25">
      <c r="A2926" s="183"/>
    </row>
    <row r="2927" spans="1:1" x14ac:dyDescent="0.25">
      <c r="A2927" s="183"/>
    </row>
    <row r="2928" spans="1:1" x14ac:dyDescent="0.25">
      <c r="A2928" s="183"/>
    </row>
    <row r="2929" spans="1:1" x14ac:dyDescent="0.25">
      <c r="A2929" s="183"/>
    </row>
    <row r="2930" spans="1:1" x14ac:dyDescent="0.25">
      <c r="A2930" s="183"/>
    </row>
    <row r="2931" spans="1:1" x14ac:dyDescent="0.25">
      <c r="A2931" s="183"/>
    </row>
    <row r="2932" spans="1:1" x14ac:dyDescent="0.25">
      <c r="A2932" s="183"/>
    </row>
    <row r="2933" spans="1:1" x14ac:dyDescent="0.25">
      <c r="A2933" s="183"/>
    </row>
    <row r="2934" spans="1:1" x14ac:dyDescent="0.25">
      <c r="A2934" s="183"/>
    </row>
    <row r="2935" spans="1:1" x14ac:dyDescent="0.25">
      <c r="A2935" s="183"/>
    </row>
    <row r="2936" spans="1:1" x14ac:dyDescent="0.25">
      <c r="A2936" s="183"/>
    </row>
    <row r="2937" spans="1:1" x14ac:dyDescent="0.25">
      <c r="A2937" s="183"/>
    </row>
    <row r="2938" spans="1:1" x14ac:dyDescent="0.25">
      <c r="A2938" s="183"/>
    </row>
    <row r="2939" spans="1:1" x14ac:dyDescent="0.25">
      <c r="A2939" s="183"/>
    </row>
    <row r="2940" spans="1:1" x14ac:dyDescent="0.25">
      <c r="A2940" s="183"/>
    </row>
    <row r="2941" spans="1:1" x14ac:dyDescent="0.25">
      <c r="A2941" s="183"/>
    </row>
    <row r="2942" spans="1:1" x14ac:dyDescent="0.25">
      <c r="A2942" s="183"/>
    </row>
    <row r="2943" spans="1:1" x14ac:dyDescent="0.25">
      <c r="A2943" s="183"/>
    </row>
    <row r="2944" spans="1:1" x14ac:dyDescent="0.25">
      <c r="A2944" s="183"/>
    </row>
    <row r="2945" spans="1:1" x14ac:dyDescent="0.25">
      <c r="A2945" s="183"/>
    </row>
    <row r="2946" spans="1:1" x14ac:dyDescent="0.25">
      <c r="A2946" s="183"/>
    </row>
    <row r="2947" spans="1:1" x14ac:dyDescent="0.25">
      <c r="A2947" s="183"/>
    </row>
    <row r="2948" spans="1:1" x14ac:dyDescent="0.25">
      <c r="A2948" s="183"/>
    </row>
    <row r="2949" spans="1:1" x14ac:dyDescent="0.25">
      <c r="A2949" s="183"/>
    </row>
    <row r="2950" spans="1:1" x14ac:dyDescent="0.25">
      <c r="A2950" s="183"/>
    </row>
    <row r="2951" spans="1:1" x14ac:dyDescent="0.25">
      <c r="A2951" s="183"/>
    </row>
    <row r="2952" spans="1:1" x14ac:dyDescent="0.25">
      <c r="A2952" s="183"/>
    </row>
    <row r="2953" spans="1:1" x14ac:dyDescent="0.25">
      <c r="A2953" s="183"/>
    </row>
    <row r="2954" spans="1:1" x14ac:dyDescent="0.25">
      <c r="A2954" s="183"/>
    </row>
    <row r="2955" spans="1:1" x14ac:dyDescent="0.25">
      <c r="A2955" s="183"/>
    </row>
    <row r="2956" spans="1:1" x14ac:dyDescent="0.25">
      <c r="A2956" s="183"/>
    </row>
    <row r="2957" spans="1:1" x14ac:dyDescent="0.25">
      <c r="A2957" s="183"/>
    </row>
    <row r="2958" spans="1:1" x14ac:dyDescent="0.25">
      <c r="A2958" s="183"/>
    </row>
    <row r="2959" spans="1:1" x14ac:dyDescent="0.25">
      <c r="A2959" s="183"/>
    </row>
    <row r="2960" spans="1:1" x14ac:dyDescent="0.25">
      <c r="A2960" s="183"/>
    </row>
    <row r="2961" spans="1:1" x14ac:dyDescent="0.25">
      <c r="A2961" s="183"/>
    </row>
    <row r="2962" spans="1:1" x14ac:dyDescent="0.25">
      <c r="A2962" s="183"/>
    </row>
    <row r="2963" spans="1:1" x14ac:dyDescent="0.25">
      <c r="A2963" s="183"/>
    </row>
    <row r="2964" spans="1:1" x14ac:dyDescent="0.25">
      <c r="A2964" s="183"/>
    </row>
    <row r="2965" spans="1:1" x14ac:dyDescent="0.25">
      <c r="A2965" s="183"/>
    </row>
    <row r="2966" spans="1:1" x14ac:dyDescent="0.25">
      <c r="A2966" s="183"/>
    </row>
    <row r="2967" spans="1:1" x14ac:dyDescent="0.25">
      <c r="A2967" s="183"/>
    </row>
    <row r="2968" spans="1:1" x14ac:dyDescent="0.25">
      <c r="A2968" s="183"/>
    </row>
    <row r="2969" spans="1:1" x14ac:dyDescent="0.25">
      <c r="A2969" s="183"/>
    </row>
    <row r="2970" spans="1:1" x14ac:dyDescent="0.25">
      <c r="A2970" s="183"/>
    </row>
    <row r="2971" spans="1:1" x14ac:dyDescent="0.25">
      <c r="A2971" s="183"/>
    </row>
    <row r="2972" spans="1:1" x14ac:dyDescent="0.25">
      <c r="A2972" s="183"/>
    </row>
    <row r="2973" spans="1:1" x14ac:dyDescent="0.25">
      <c r="A2973" s="183"/>
    </row>
    <row r="2974" spans="1:1" x14ac:dyDescent="0.25">
      <c r="A2974" s="183"/>
    </row>
    <row r="2975" spans="1:1" x14ac:dyDescent="0.25">
      <c r="A2975" s="183"/>
    </row>
    <row r="2976" spans="1:1" x14ac:dyDescent="0.25">
      <c r="A2976" s="183"/>
    </row>
    <row r="2977" spans="1:1" x14ac:dyDescent="0.25">
      <c r="A2977" s="183"/>
    </row>
    <row r="2978" spans="1:1" x14ac:dyDescent="0.25">
      <c r="A2978" s="183"/>
    </row>
    <row r="2979" spans="1:1" x14ac:dyDescent="0.25">
      <c r="A2979" s="183"/>
    </row>
    <row r="2980" spans="1:1" x14ac:dyDescent="0.25">
      <c r="A2980" s="183"/>
    </row>
    <row r="2981" spans="1:1" x14ac:dyDescent="0.25">
      <c r="A2981" s="183"/>
    </row>
    <row r="2982" spans="1:1" x14ac:dyDescent="0.25">
      <c r="A2982" s="183"/>
    </row>
    <row r="2983" spans="1:1" x14ac:dyDescent="0.25">
      <c r="A2983" s="183"/>
    </row>
    <row r="2984" spans="1:1" x14ac:dyDescent="0.25">
      <c r="A2984" s="183"/>
    </row>
    <row r="2985" spans="1:1" x14ac:dyDescent="0.25">
      <c r="A2985" s="183"/>
    </row>
    <row r="2986" spans="1:1" x14ac:dyDescent="0.25">
      <c r="A2986" s="183"/>
    </row>
    <row r="2987" spans="1:1" x14ac:dyDescent="0.25">
      <c r="A2987" s="183"/>
    </row>
    <row r="2988" spans="1:1" x14ac:dyDescent="0.25">
      <c r="A2988" s="183"/>
    </row>
    <row r="2989" spans="1:1" x14ac:dyDescent="0.25">
      <c r="A2989" s="183"/>
    </row>
    <row r="2990" spans="1:1" x14ac:dyDescent="0.25">
      <c r="A2990" s="183"/>
    </row>
    <row r="2991" spans="1:1" x14ac:dyDescent="0.25">
      <c r="A2991" s="183"/>
    </row>
    <row r="2992" spans="1:1" x14ac:dyDescent="0.25">
      <c r="A2992" s="183"/>
    </row>
    <row r="2993" spans="1:1" x14ac:dyDescent="0.25">
      <c r="A2993" s="183"/>
    </row>
    <row r="2994" spans="1:1" x14ac:dyDescent="0.25">
      <c r="A2994" s="183"/>
    </row>
    <row r="2995" spans="1:1" x14ac:dyDescent="0.25">
      <c r="A2995" s="183"/>
    </row>
    <row r="2996" spans="1:1" x14ac:dyDescent="0.25">
      <c r="A2996" s="183"/>
    </row>
    <row r="2997" spans="1:1" x14ac:dyDescent="0.25">
      <c r="A2997" s="183"/>
    </row>
    <row r="2998" spans="1:1" x14ac:dyDescent="0.25">
      <c r="A2998" s="183"/>
    </row>
    <row r="2999" spans="1:1" x14ac:dyDescent="0.25">
      <c r="A2999" s="183"/>
    </row>
    <row r="3000" spans="1:1" x14ac:dyDescent="0.25">
      <c r="A3000" s="183"/>
    </row>
    <row r="3001" spans="1:1" x14ac:dyDescent="0.25">
      <c r="A3001" s="183"/>
    </row>
    <row r="3002" spans="1:1" x14ac:dyDescent="0.25">
      <c r="A3002" s="183"/>
    </row>
    <row r="3003" spans="1:1" x14ac:dyDescent="0.25">
      <c r="A3003" s="183"/>
    </row>
    <row r="3004" spans="1:1" x14ac:dyDescent="0.25">
      <c r="A3004" s="183"/>
    </row>
    <row r="3005" spans="1:1" x14ac:dyDescent="0.25">
      <c r="A3005" s="183"/>
    </row>
    <row r="3006" spans="1:1" x14ac:dyDescent="0.25">
      <c r="A3006" s="183"/>
    </row>
    <row r="3007" spans="1:1" x14ac:dyDescent="0.25">
      <c r="A3007" s="183"/>
    </row>
    <row r="3008" spans="1:1" x14ac:dyDescent="0.25">
      <c r="A3008" s="183"/>
    </row>
    <row r="3009" spans="1:1" x14ac:dyDescent="0.25">
      <c r="A3009" s="183"/>
    </row>
    <row r="3010" spans="1:1" x14ac:dyDescent="0.25">
      <c r="A3010" s="183"/>
    </row>
    <row r="3011" spans="1:1" x14ac:dyDescent="0.25">
      <c r="A3011" s="183"/>
    </row>
    <row r="3012" spans="1:1" x14ac:dyDescent="0.25">
      <c r="A3012" s="183"/>
    </row>
    <row r="3013" spans="1:1" x14ac:dyDescent="0.25">
      <c r="A3013" s="183"/>
    </row>
    <row r="3014" spans="1:1" x14ac:dyDescent="0.25">
      <c r="A3014" s="183"/>
    </row>
    <row r="3015" spans="1:1" x14ac:dyDescent="0.25">
      <c r="A3015" s="183"/>
    </row>
    <row r="3016" spans="1:1" x14ac:dyDescent="0.25">
      <c r="A3016" s="183"/>
    </row>
    <row r="3017" spans="1:1" x14ac:dyDescent="0.25">
      <c r="A3017" s="183"/>
    </row>
    <row r="3018" spans="1:1" x14ac:dyDescent="0.25">
      <c r="A3018" s="183"/>
    </row>
    <row r="3019" spans="1:1" x14ac:dyDescent="0.25">
      <c r="A3019" s="183"/>
    </row>
    <row r="3020" spans="1:1" x14ac:dyDescent="0.25">
      <c r="A3020" s="183"/>
    </row>
    <row r="3021" spans="1:1" x14ac:dyDescent="0.25">
      <c r="A3021" s="183"/>
    </row>
    <row r="3022" spans="1:1" x14ac:dyDescent="0.25">
      <c r="A3022" s="183"/>
    </row>
    <row r="3023" spans="1:1" x14ac:dyDescent="0.25">
      <c r="A3023" s="183"/>
    </row>
    <row r="3024" spans="1:1" x14ac:dyDescent="0.25">
      <c r="A3024" s="183"/>
    </row>
    <row r="3025" spans="1:1" x14ac:dyDescent="0.25">
      <c r="A3025" s="183"/>
    </row>
    <row r="3026" spans="1:1" x14ac:dyDescent="0.25">
      <c r="A3026" s="183"/>
    </row>
    <row r="3027" spans="1:1" x14ac:dyDescent="0.25">
      <c r="A3027" s="183"/>
    </row>
    <row r="3028" spans="1:1" x14ac:dyDescent="0.25">
      <c r="A3028" s="183"/>
    </row>
    <row r="3029" spans="1:1" x14ac:dyDescent="0.25">
      <c r="A3029" s="183"/>
    </row>
    <row r="3030" spans="1:1" x14ac:dyDescent="0.25">
      <c r="A3030" s="183"/>
    </row>
    <row r="3031" spans="1:1" x14ac:dyDescent="0.25">
      <c r="A3031" s="183"/>
    </row>
    <row r="3032" spans="1:1" x14ac:dyDescent="0.25">
      <c r="A3032" s="183"/>
    </row>
    <row r="3033" spans="1:1" x14ac:dyDescent="0.25">
      <c r="A3033" s="183"/>
    </row>
    <row r="3034" spans="1:1" x14ac:dyDescent="0.25">
      <c r="A3034" s="183"/>
    </row>
    <row r="3035" spans="1:1" x14ac:dyDescent="0.25">
      <c r="A3035" s="183"/>
    </row>
    <row r="3036" spans="1:1" x14ac:dyDescent="0.25">
      <c r="A3036" s="183"/>
    </row>
    <row r="3037" spans="1:1" x14ac:dyDescent="0.25">
      <c r="A3037" s="183"/>
    </row>
    <row r="3038" spans="1:1" x14ac:dyDescent="0.25">
      <c r="A3038" s="183"/>
    </row>
    <row r="3039" spans="1:1" x14ac:dyDescent="0.25">
      <c r="A3039" s="183"/>
    </row>
    <row r="3040" spans="1:1" x14ac:dyDescent="0.25">
      <c r="A3040" s="183"/>
    </row>
    <row r="3041" spans="1:1" x14ac:dyDescent="0.25">
      <c r="A3041" s="183"/>
    </row>
    <row r="3042" spans="1:1" x14ac:dyDescent="0.25">
      <c r="A3042" s="183"/>
    </row>
    <row r="3043" spans="1:1" x14ac:dyDescent="0.25">
      <c r="A3043" s="183"/>
    </row>
    <row r="3044" spans="1:1" x14ac:dyDescent="0.25">
      <c r="A3044" s="183"/>
    </row>
    <row r="3045" spans="1:1" x14ac:dyDescent="0.25">
      <c r="A3045" s="183"/>
    </row>
    <row r="3046" spans="1:1" x14ac:dyDescent="0.25">
      <c r="A3046" s="183"/>
    </row>
    <row r="3047" spans="1:1" x14ac:dyDescent="0.25">
      <c r="A3047" s="183"/>
    </row>
    <row r="3048" spans="1:1" x14ac:dyDescent="0.25">
      <c r="A3048" s="183"/>
    </row>
    <row r="3049" spans="1:1" x14ac:dyDescent="0.25">
      <c r="A3049" s="183"/>
    </row>
    <row r="3050" spans="1:1" x14ac:dyDescent="0.25">
      <c r="A3050" s="183"/>
    </row>
    <row r="3051" spans="1:1" x14ac:dyDescent="0.25">
      <c r="A3051" s="183"/>
    </row>
    <row r="3052" spans="1:1" x14ac:dyDescent="0.25">
      <c r="A3052" s="183"/>
    </row>
    <row r="3053" spans="1:1" x14ac:dyDescent="0.25">
      <c r="A3053" s="183"/>
    </row>
    <row r="3054" spans="1:1" x14ac:dyDescent="0.25">
      <c r="A3054" s="183"/>
    </row>
    <row r="3055" spans="1:1" x14ac:dyDescent="0.25">
      <c r="A3055" s="183"/>
    </row>
    <row r="3056" spans="1:1" x14ac:dyDescent="0.25">
      <c r="A3056" s="183"/>
    </row>
    <row r="3057" spans="1:1" x14ac:dyDescent="0.25">
      <c r="A3057" s="183"/>
    </row>
    <row r="3058" spans="1:1" x14ac:dyDescent="0.25">
      <c r="A3058" s="183"/>
    </row>
    <row r="3059" spans="1:1" x14ac:dyDescent="0.25">
      <c r="A3059" s="183"/>
    </row>
    <row r="3060" spans="1:1" x14ac:dyDescent="0.25">
      <c r="A3060" s="183"/>
    </row>
    <row r="3061" spans="1:1" x14ac:dyDescent="0.25">
      <c r="A3061" s="183"/>
    </row>
    <row r="3062" spans="1:1" x14ac:dyDescent="0.25">
      <c r="A3062" s="183"/>
    </row>
    <row r="3063" spans="1:1" x14ac:dyDescent="0.25">
      <c r="A3063" s="183"/>
    </row>
    <row r="3064" spans="1:1" x14ac:dyDescent="0.25">
      <c r="A3064" s="183"/>
    </row>
    <row r="3065" spans="1:1" x14ac:dyDescent="0.25">
      <c r="A3065" s="183"/>
    </row>
    <row r="3066" spans="1:1" x14ac:dyDescent="0.25">
      <c r="A3066" s="183"/>
    </row>
    <row r="3067" spans="1:1" x14ac:dyDescent="0.25">
      <c r="A3067" s="183"/>
    </row>
    <row r="3068" spans="1:1" x14ac:dyDescent="0.25">
      <c r="A3068" s="183"/>
    </row>
    <row r="3069" spans="1:1" x14ac:dyDescent="0.25">
      <c r="A3069" s="183"/>
    </row>
    <row r="3070" spans="1:1" x14ac:dyDescent="0.25">
      <c r="A3070" s="183"/>
    </row>
    <row r="3071" spans="1:1" x14ac:dyDescent="0.25">
      <c r="A3071" s="183"/>
    </row>
    <row r="3072" spans="1:1" x14ac:dyDescent="0.25">
      <c r="A3072" s="183"/>
    </row>
    <row r="3073" spans="1:1" x14ac:dyDescent="0.25">
      <c r="A3073" s="183"/>
    </row>
    <row r="3074" spans="1:1" x14ac:dyDescent="0.25">
      <c r="A3074" s="183"/>
    </row>
    <row r="3075" spans="1:1" x14ac:dyDescent="0.25">
      <c r="A3075" s="183"/>
    </row>
    <row r="3076" spans="1:1" x14ac:dyDescent="0.25">
      <c r="A3076" s="183"/>
    </row>
    <row r="3077" spans="1:1" x14ac:dyDescent="0.25">
      <c r="A3077" s="183"/>
    </row>
    <row r="3078" spans="1:1" x14ac:dyDescent="0.25">
      <c r="A3078" s="183"/>
    </row>
    <row r="3079" spans="1:1" x14ac:dyDescent="0.25">
      <c r="A3079" s="183"/>
    </row>
    <row r="3080" spans="1:1" x14ac:dyDescent="0.25">
      <c r="A3080" s="183"/>
    </row>
    <row r="3081" spans="1:1" x14ac:dyDescent="0.25">
      <c r="A3081" s="183"/>
    </row>
    <row r="3082" spans="1:1" x14ac:dyDescent="0.25">
      <c r="A3082" s="183"/>
    </row>
    <row r="3083" spans="1:1" x14ac:dyDescent="0.25">
      <c r="A3083" s="183"/>
    </row>
    <row r="3084" spans="1:1" x14ac:dyDescent="0.25">
      <c r="A3084" s="183"/>
    </row>
    <row r="3085" spans="1:1" x14ac:dyDescent="0.25">
      <c r="A3085" s="183"/>
    </row>
    <row r="3086" spans="1:1" x14ac:dyDescent="0.25">
      <c r="A3086" s="183"/>
    </row>
    <row r="3087" spans="1:1" x14ac:dyDescent="0.25">
      <c r="A3087" s="183"/>
    </row>
    <row r="3088" spans="1:1" x14ac:dyDescent="0.25">
      <c r="A3088" s="183"/>
    </row>
    <row r="3089" spans="1:1" x14ac:dyDescent="0.25">
      <c r="A3089" s="183"/>
    </row>
    <row r="3090" spans="1:1" x14ac:dyDescent="0.25">
      <c r="A3090" s="183"/>
    </row>
    <row r="3091" spans="1:1" x14ac:dyDescent="0.25">
      <c r="A3091" s="183"/>
    </row>
    <row r="3092" spans="1:1" x14ac:dyDescent="0.25">
      <c r="A3092" s="183"/>
    </row>
    <row r="3093" spans="1:1" x14ac:dyDescent="0.25">
      <c r="A3093" s="183"/>
    </row>
    <row r="3094" spans="1:1" x14ac:dyDescent="0.25">
      <c r="A3094" s="183"/>
    </row>
    <row r="3095" spans="1:1" x14ac:dyDescent="0.25">
      <c r="A3095" s="183"/>
    </row>
    <row r="3096" spans="1:1" x14ac:dyDescent="0.25">
      <c r="A3096" s="183"/>
    </row>
    <row r="3097" spans="1:1" x14ac:dyDescent="0.25">
      <c r="A3097" s="183"/>
    </row>
    <row r="3098" spans="1:1" x14ac:dyDescent="0.25">
      <c r="A3098" s="183"/>
    </row>
    <row r="3099" spans="1:1" x14ac:dyDescent="0.25">
      <c r="A3099" s="183"/>
    </row>
    <row r="3100" spans="1:1" x14ac:dyDescent="0.25">
      <c r="A3100" s="183"/>
    </row>
    <row r="3101" spans="1:1" x14ac:dyDescent="0.25">
      <c r="A3101" s="183"/>
    </row>
    <row r="3102" spans="1:1" x14ac:dyDescent="0.25">
      <c r="A3102" s="183"/>
    </row>
    <row r="3103" spans="1:1" x14ac:dyDescent="0.25">
      <c r="A3103" s="183"/>
    </row>
    <row r="3104" spans="1:1" x14ac:dyDescent="0.25">
      <c r="A3104" s="183"/>
    </row>
    <row r="3105" spans="1:1" x14ac:dyDescent="0.25">
      <c r="A3105" s="183"/>
    </row>
    <row r="3106" spans="1:1" x14ac:dyDescent="0.25">
      <c r="A3106" s="183"/>
    </row>
    <row r="3107" spans="1:1" x14ac:dyDescent="0.25">
      <c r="A3107" s="183"/>
    </row>
    <row r="3108" spans="1:1" x14ac:dyDescent="0.25">
      <c r="A3108" s="183"/>
    </row>
    <row r="3109" spans="1:1" x14ac:dyDescent="0.25">
      <c r="A3109" s="183"/>
    </row>
    <row r="3110" spans="1:1" x14ac:dyDescent="0.25">
      <c r="A3110" s="183"/>
    </row>
    <row r="3111" spans="1:1" x14ac:dyDescent="0.25">
      <c r="A3111" s="183"/>
    </row>
    <row r="3112" spans="1:1" x14ac:dyDescent="0.25">
      <c r="A3112" s="183"/>
    </row>
    <row r="3113" spans="1:1" x14ac:dyDescent="0.25">
      <c r="A3113" s="183"/>
    </row>
    <row r="3114" spans="1:1" x14ac:dyDescent="0.25">
      <c r="A3114" s="183"/>
    </row>
    <row r="3115" spans="1:1" x14ac:dyDescent="0.25">
      <c r="A3115" s="183"/>
    </row>
    <row r="3116" spans="1:1" x14ac:dyDescent="0.25">
      <c r="A3116" s="183"/>
    </row>
    <row r="3117" spans="1:1" x14ac:dyDescent="0.25">
      <c r="A3117" s="183"/>
    </row>
    <row r="3118" spans="1:1" x14ac:dyDescent="0.25">
      <c r="A3118" s="183"/>
    </row>
    <row r="3119" spans="1:1" x14ac:dyDescent="0.25">
      <c r="A3119" s="183"/>
    </row>
    <row r="3120" spans="1:1" x14ac:dyDescent="0.25">
      <c r="A3120" s="183"/>
    </row>
    <row r="3121" spans="1:1" x14ac:dyDescent="0.25">
      <c r="A3121" s="183"/>
    </row>
    <row r="3122" spans="1:1" x14ac:dyDescent="0.25">
      <c r="A3122" s="183"/>
    </row>
    <row r="3123" spans="1:1" x14ac:dyDescent="0.25">
      <c r="A3123" s="183"/>
    </row>
    <row r="3124" spans="1:1" x14ac:dyDescent="0.25">
      <c r="A3124" s="183"/>
    </row>
    <row r="3125" spans="1:1" x14ac:dyDescent="0.25">
      <c r="A3125" s="183"/>
    </row>
    <row r="3126" spans="1:1" x14ac:dyDescent="0.25">
      <c r="A3126" s="183"/>
    </row>
    <row r="3127" spans="1:1" x14ac:dyDescent="0.25">
      <c r="A3127" s="183"/>
    </row>
    <row r="3128" spans="1:1" x14ac:dyDescent="0.25">
      <c r="A3128" s="183"/>
    </row>
    <row r="3129" spans="1:1" x14ac:dyDescent="0.25">
      <c r="A3129" s="183"/>
    </row>
    <row r="3130" spans="1:1" x14ac:dyDescent="0.25">
      <c r="A3130" s="183"/>
    </row>
    <row r="3131" spans="1:1" x14ac:dyDescent="0.25">
      <c r="A3131" s="183"/>
    </row>
    <row r="3132" spans="1:1" x14ac:dyDescent="0.25">
      <c r="A3132" s="183"/>
    </row>
    <row r="3133" spans="1:1" x14ac:dyDescent="0.25">
      <c r="A3133" s="183"/>
    </row>
    <row r="3134" spans="1:1" x14ac:dyDescent="0.25">
      <c r="A3134" s="183"/>
    </row>
    <row r="3135" spans="1:1" x14ac:dyDescent="0.25">
      <c r="A3135" s="183"/>
    </row>
    <row r="3136" spans="1:1" x14ac:dyDescent="0.25">
      <c r="A3136" s="183"/>
    </row>
    <row r="3137" spans="1:1" x14ac:dyDescent="0.25">
      <c r="A3137" s="183"/>
    </row>
    <row r="3138" spans="1:1" x14ac:dyDescent="0.25">
      <c r="A3138" s="183"/>
    </row>
    <row r="3139" spans="1:1" x14ac:dyDescent="0.25">
      <c r="A3139" s="183"/>
    </row>
    <row r="3140" spans="1:1" x14ac:dyDescent="0.25">
      <c r="A3140" s="183"/>
    </row>
    <row r="3141" spans="1:1" x14ac:dyDescent="0.25">
      <c r="A3141" s="183"/>
    </row>
    <row r="3142" spans="1:1" x14ac:dyDescent="0.25">
      <c r="A3142" s="183"/>
    </row>
    <row r="3143" spans="1:1" x14ac:dyDescent="0.25">
      <c r="A3143" s="183"/>
    </row>
    <row r="3144" spans="1:1" x14ac:dyDescent="0.25">
      <c r="A3144" s="183"/>
    </row>
    <row r="3145" spans="1:1" x14ac:dyDescent="0.25">
      <c r="A3145" s="183"/>
    </row>
    <row r="3146" spans="1:1" x14ac:dyDescent="0.25">
      <c r="A3146" s="183"/>
    </row>
    <row r="3147" spans="1:1" x14ac:dyDescent="0.25">
      <c r="A3147" s="183"/>
    </row>
    <row r="3148" spans="1:1" x14ac:dyDescent="0.25">
      <c r="A3148" s="183"/>
    </row>
    <row r="3149" spans="1:1" x14ac:dyDescent="0.25">
      <c r="A3149" s="183"/>
    </row>
    <row r="3150" spans="1:1" x14ac:dyDescent="0.25">
      <c r="A3150" s="183"/>
    </row>
    <row r="3151" spans="1:1" x14ac:dyDescent="0.25">
      <c r="A3151" s="183"/>
    </row>
    <row r="3152" spans="1:1" x14ac:dyDescent="0.25">
      <c r="A3152" s="183"/>
    </row>
    <row r="3153" spans="1:1" x14ac:dyDescent="0.25">
      <c r="A3153" s="183"/>
    </row>
    <row r="3154" spans="1:1" x14ac:dyDescent="0.25">
      <c r="A3154" s="183"/>
    </row>
    <row r="3155" spans="1:1" x14ac:dyDescent="0.25">
      <c r="A3155" s="183"/>
    </row>
    <row r="3156" spans="1:1" x14ac:dyDescent="0.25">
      <c r="A3156" s="183"/>
    </row>
    <row r="3157" spans="1:1" x14ac:dyDescent="0.25">
      <c r="A3157" s="183"/>
    </row>
    <row r="3158" spans="1:1" x14ac:dyDescent="0.25">
      <c r="A3158" s="183"/>
    </row>
    <row r="3159" spans="1:1" x14ac:dyDescent="0.25">
      <c r="A3159" s="183"/>
    </row>
    <row r="3160" spans="1:1" x14ac:dyDescent="0.25">
      <c r="A3160" s="183"/>
    </row>
    <row r="3161" spans="1:1" x14ac:dyDescent="0.25">
      <c r="A3161" s="183"/>
    </row>
    <row r="3162" spans="1:1" x14ac:dyDescent="0.25">
      <c r="A3162" s="183"/>
    </row>
    <row r="3163" spans="1:1" x14ac:dyDescent="0.25">
      <c r="A3163" s="183"/>
    </row>
    <row r="3164" spans="1:1" x14ac:dyDescent="0.25">
      <c r="A3164" s="183"/>
    </row>
    <row r="3165" spans="1:1" x14ac:dyDescent="0.25">
      <c r="A3165" s="183"/>
    </row>
    <row r="3166" spans="1:1" x14ac:dyDescent="0.25">
      <c r="A3166" s="183"/>
    </row>
    <row r="3167" spans="1:1" x14ac:dyDescent="0.25">
      <c r="A3167" s="183"/>
    </row>
    <row r="3168" spans="1:1" x14ac:dyDescent="0.25">
      <c r="A3168" s="183"/>
    </row>
    <row r="3169" spans="1:1" x14ac:dyDescent="0.25">
      <c r="A3169" s="183"/>
    </row>
    <row r="3170" spans="1:1" x14ac:dyDescent="0.25">
      <c r="A3170" s="183"/>
    </row>
    <row r="3171" spans="1:1" x14ac:dyDescent="0.25">
      <c r="A3171" s="183"/>
    </row>
    <row r="3172" spans="1:1" x14ac:dyDescent="0.25">
      <c r="A3172" s="183"/>
    </row>
    <row r="3173" spans="1:1" x14ac:dyDescent="0.25">
      <c r="A3173" s="183"/>
    </row>
    <row r="3174" spans="1:1" x14ac:dyDescent="0.25">
      <c r="A3174" s="183"/>
    </row>
    <row r="3175" spans="1:1" x14ac:dyDescent="0.25">
      <c r="A3175" s="183"/>
    </row>
    <row r="3176" spans="1:1" x14ac:dyDescent="0.25">
      <c r="A3176" s="183"/>
    </row>
    <row r="3177" spans="1:1" x14ac:dyDescent="0.25">
      <c r="A3177" s="183"/>
    </row>
    <row r="3178" spans="1:1" x14ac:dyDescent="0.25">
      <c r="A3178" s="183"/>
    </row>
    <row r="3179" spans="1:1" x14ac:dyDescent="0.25">
      <c r="A3179" s="183"/>
    </row>
    <row r="3180" spans="1:1" x14ac:dyDescent="0.25">
      <c r="A3180" s="183"/>
    </row>
    <row r="3181" spans="1:1" x14ac:dyDescent="0.25">
      <c r="A3181" s="183"/>
    </row>
    <row r="3182" spans="1:1" x14ac:dyDescent="0.25">
      <c r="A3182" s="183"/>
    </row>
    <row r="3183" spans="1:1" x14ac:dyDescent="0.25">
      <c r="A3183" s="183"/>
    </row>
    <row r="3184" spans="1:1" x14ac:dyDescent="0.25">
      <c r="A3184" s="183"/>
    </row>
    <row r="3185" spans="1:1" x14ac:dyDescent="0.25">
      <c r="A3185" s="183"/>
    </row>
    <row r="3186" spans="1:1" x14ac:dyDescent="0.25">
      <c r="A3186" s="183"/>
    </row>
    <row r="3187" spans="1:1" x14ac:dyDescent="0.25">
      <c r="A3187" s="183"/>
    </row>
    <row r="3188" spans="1:1" x14ac:dyDescent="0.25">
      <c r="A3188" s="183"/>
    </row>
    <row r="3189" spans="1:1" x14ac:dyDescent="0.25">
      <c r="A3189" s="183"/>
    </row>
    <row r="3190" spans="1:1" x14ac:dyDescent="0.25">
      <c r="A3190" s="183"/>
    </row>
    <row r="3191" spans="1:1" x14ac:dyDescent="0.25">
      <c r="A3191" s="183"/>
    </row>
    <row r="3192" spans="1:1" x14ac:dyDescent="0.25">
      <c r="A3192" s="183"/>
    </row>
    <row r="3193" spans="1:1" x14ac:dyDescent="0.25">
      <c r="A3193" s="183"/>
    </row>
    <row r="3194" spans="1:1" x14ac:dyDescent="0.25">
      <c r="A3194" s="183"/>
    </row>
    <row r="3195" spans="1:1" x14ac:dyDescent="0.25">
      <c r="A3195" s="183"/>
    </row>
    <row r="3196" spans="1:1" x14ac:dyDescent="0.25">
      <c r="A3196" s="183"/>
    </row>
    <row r="3197" spans="1:1" x14ac:dyDescent="0.25">
      <c r="A3197" s="183"/>
    </row>
    <row r="3198" spans="1:1" x14ac:dyDescent="0.25">
      <c r="A3198" s="183"/>
    </row>
    <row r="3199" spans="1:1" x14ac:dyDescent="0.25">
      <c r="A3199" s="183"/>
    </row>
    <row r="3200" spans="1:1" x14ac:dyDescent="0.25">
      <c r="A3200" s="183"/>
    </row>
    <row r="3201" spans="1:1" x14ac:dyDescent="0.25">
      <c r="A3201" s="183"/>
    </row>
    <row r="3202" spans="1:1" x14ac:dyDescent="0.25">
      <c r="A3202" s="183"/>
    </row>
    <row r="3203" spans="1:1" x14ac:dyDescent="0.25">
      <c r="A3203" s="183"/>
    </row>
    <row r="3204" spans="1:1" x14ac:dyDescent="0.25">
      <c r="A3204" s="183"/>
    </row>
    <row r="3205" spans="1:1" x14ac:dyDescent="0.25">
      <c r="A3205" s="183"/>
    </row>
    <row r="3206" spans="1:1" x14ac:dyDescent="0.25">
      <c r="A3206" s="183"/>
    </row>
    <row r="3207" spans="1:1" x14ac:dyDescent="0.25">
      <c r="A3207" s="183"/>
    </row>
    <row r="3208" spans="1:1" x14ac:dyDescent="0.25">
      <c r="A3208" s="183"/>
    </row>
    <row r="3209" spans="1:1" x14ac:dyDescent="0.25">
      <c r="A3209" s="183"/>
    </row>
    <row r="3210" spans="1:1" x14ac:dyDescent="0.25">
      <c r="A3210" s="183"/>
    </row>
    <row r="3211" spans="1:1" x14ac:dyDescent="0.25">
      <c r="A3211" s="183"/>
    </row>
    <row r="3212" spans="1:1" x14ac:dyDescent="0.25">
      <c r="A3212" s="183"/>
    </row>
    <row r="3213" spans="1:1" x14ac:dyDescent="0.25">
      <c r="A3213" s="183"/>
    </row>
    <row r="3214" spans="1:1" x14ac:dyDescent="0.25">
      <c r="A3214" s="183"/>
    </row>
    <row r="3215" spans="1:1" x14ac:dyDescent="0.25">
      <c r="A3215" s="183"/>
    </row>
    <row r="3216" spans="1:1" x14ac:dyDescent="0.25">
      <c r="A3216" s="183"/>
    </row>
    <row r="3217" spans="1:1" x14ac:dyDescent="0.25">
      <c r="A3217" s="183"/>
    </row>
    <row r="3218" spans="1:1" x14ac:dyDescent="0.25">
      <c r="A3218" s="183"/>
    </row>
    <row r="3219" spans="1:1" x14ac:dyDescent="0.25">
      <c r="A3219" s="183"/>
    </row>
    <row r="3220" spans="1:1" x14ac:dyDescent="0.25">
      <c r="A3220" s="183"/>
    </row>
    <row r="3221" spans="1:1" x14ac:dyDescent="0.25">
      <c r="A3221" s="183"/>
    </row>
    <row r="3222" spans="1:1" x14ac:dyDescent="0.25">
      <c r="A3222" s="183"/>
    </row>
    <row r="3223" spans="1:1" x14ac:dyDescent="0.25">
      <c r="A3223" s="183"/>
    </row>
    <row r="3224" spans="1:1" x14ac:dyDescent="0.25">
      <c r="A3224" s="183"/>
    </row>
    <row r="3225" spans="1:1" x14ac:dyDescent="0.25">
      <c r="A3225" s="183"/>
    </row>
    <row r="3226" spans="1:1" x14ac:dyDescent="0.25">
      <c r="A3226" s="183"/>
    </row>
    <row r="3227" spans="1:1" x14ac:dyDescent="0.25">
      <c r="A3227" s="183"/>
    </row>
    <row r="3228" spans="1:1" x14ac:dyDescent="0.25">
      <c r="A3228" s="183"/>
    </row>
    <row r="3229" spans="1:1" x14ac:dyDescent="0.25">
      <c r="A3229" s="183"/>
    </row>
    <row r="3230" spans="1:1" x14ac:dyDescent="0.25">
      <c r="A3230" s="183"/>
    </row>
    <row r="3231" spans="1:1" x14ac:dyDescent="0.25">
      <c r="A3231" s="183"/>
    </row>
    <row r="3232" spans="1:1" x14ac:dyDescent="0.25">
      <c r="A3232" s="183"/>
    </row>
    <row r="3233" spans="1:1" x14ac:dyDescent="0.25">
      <c r="A3233" s="183"/>
    </row>
    <row r="3234" spans="1:1" x14ac:dyDescent="0.25">
      <c r="A3234" s="183"/>
    </row>
    <row r="3235" spans="1:1" x14ac:dyDescent="0.25">
      <c r="A3235" s="183"/>
    </row>
    <row r="3236" spans="1:1" x14ac:dyDescent="0.25">
      <c r="A3236" s="183"/>
    </row>
    <row r="3237" spans="1:1" x14ac:dyDescent="0.25">
      <c r="A3237" s="183"/>
    </row>
    <row r="3238" spans="1:1" x14ac:dyDescent="0.25">
      <c r="A3238" s="183"/>
    </row>
    <row r="3239" spans="1:1" x14ac:dyDescent="0.25">
      <c r="A3239" s="183"/>
    </row>
    <row r="3240" spans="1:1" x14ac:dyDescent="0.25">
      <c r="A3240" s="183"/>
    </row>
    <row r="3241" spans="1:1" x14ac:dyDescent="0.25">
      <c r="A3241" s="183"/>
    </row>
    <row r="3242" spans="1:1" x14ac:dyDescent="0.25">
      <c r="A3242" s="183"/>
    </row>
    <row r="3243" spans="1:1" x14ac:dyDescent="0.25">
      <c r="A3243" s="183"/>
    </row>
    <row r="3244" spans="1:1" x14ac:dyDescent="0.25">
      <c r="A3244" s="183"/>
    </row>
    <row r="3245" spans="1:1" x14ac:dyDescent="0.25">
      <c r="A3245" s="183"/>
    </row>
    <row r="3246" spans="1:1" x14ac:dyDescent="0.25">
      <c r="A3246" s="183"/>
    </row>
    <row r="3247" spans="1:1" x14ac:dyDescent="0.25">
      <c r="A3247" s="183"/>
    </row>
    <row r="3248" spans="1:1" x14ac:dyDescent="0.25">
      <c r="A3248" s="183"/>
    </row>
    <row r="3249" spans="1:1" x14ac:dyDescent="0.25">
      <c r="A3249" s="183"/>
    </row>
    <row r="3250" spans="1:1" x14ac:dyDescent="0.25">
      <c r="A3250" s="183"/>
    </row>
    <row r="3251" spans="1:1" x14ac:dyDescent="0.25">
      <c r="A3251" s="183"/>
    </row>
    <row r="3252" spans="1:1" x14ac:dyDescent="0.25">
      <c r="A3252" s="183"/>
    </row>
    <row r="3253" spans="1:1" x14ac:dyDescent="0.25">
      <c r="A3253" s="183"/>
    </row>
    <row r="3254" spans="1:1" x14ac:dyDescent="0.25">
      <c r="A3254" s="183"/>
    </row>
    <row r="3255" spans="1:1" x14ac:dyDescent="0.25">
      <c r="A3255" s="183"/>
    </row>
    <row r="3256" spans="1:1" x14ac:dyDescent="0.25">
      <c r="A3256" s="183"/>
    </row>
    <row r="3257" spans="1:1" x14ac:dyDescent="0.25">
      <c r="A3257" s="183"/>
    </row>
    <row r="3258" spans="1:1" x14ac:dyDescent="0.25">
      <c r="A3258" s="183"/>
    </row>
    <row r="3259" spans="1:1" x14ac:dyDescent="0.25">
      <c r="A3259" s="183"/>
    </row>
    <row r="3260" spans="1:1" x14ac:dyDescent="0.25">
      <c r="A3260" s="183"/>
    </row>
    <row r="3261" spans="1:1" x14ac:dyDescent="0.25">
      <c r="A3261" s="183"/>
    </row>
    <row r="3262" spans="1:1" x14ac:dyDescent="0.25">
      <c r="A3262" s="183"/>
    </row>
    <row r="3263" spans="1:1" x14ac:dyDescent="0.25">
      <c r="A3263" s="183"/>
    </row>
    <row r="3264" spans="1:1" x14ac:dyDescent="0.25">
      <c r="A3264" s="183"/>
    </row>
    <row r="3265" spans="1:1" x14ac:dyDescent="0.25">
      <c r="A3265" s="183"/>
    </row>
    <row r="3266" spans="1:1" x14ac:dyDescent="0.25">
      <c r="A3266" s="183"/>
    </row>
    <row r="3267" spans="1:1" x14ac:dyDescent="0.25">
      <c r="A3267" s="183"/>
    </row>
    <row r="3268" spans="1:1" x14ac:dyDescent="0.25">
      <c r="A3268" s="183"/>
    </row>
    <row r="3269" spans="1:1" x14ac:dyDescent="0.25">
      <c r="A3269" s="183"/>
    </row>
    <row r="3270" spans="1:1" x14ac:dyDescent="0.25">
      <c r="A3270" s="183"/>
    </row>
    <row r="3271" spans="1:1" x14ac:dyDescent="0.25">
      <c r="A3271" s="183"/>
    </row>
    <row r="3272" spans="1:1" x14ac:dyDescent="0.25">
      <c r="A3272" s="183"/>
    </row>
    <row r="3273" spans="1:1" x14ac:dyDescent="0.25">
      <c r="A3273" s="183"/>
    </row>
    <row r="3274" spans="1:1" x14ac:dyDescent="0.25">
      <c r="A3274" s="183"/>
    </row>
    <row r="3275" spans="1:1" x14ac:dyDescent="0.25">
      <c r="A3275" s="183"/>
    </row>
    <row r="3276" spans="1:1" x14ac:dyDescent="0.25">
      <c r="A3276" s="183"/>
    </row>
    <row r="3277" spans="1:1" x14ac:dyDescent="0.25">
      <c r="A3277" s="183"/>
    </row>
    <row r="3278" spans="1:1" x14ac:dyDescent="0.25">
      <c r="A3278" s="183"/>
    </row>
    <row r="3279" spans="1:1" x14ac:dyDescent="0.25">
      <c r="A3279" s="183"/>
    </row>
    <row r="3280" spans="1:1" x14ac:dyDescent="0.25">
      <c r="A3280" s="183"/>
    </row>
    <row r="3281" spans="1:1" x14ac:dyDescent="0.25">
      <c r="A3281" s="183"/>
    </row>
    <row r="3282" spans="1:1" x14ac:dyDescent="0.25">
      <c r="A3282" s="183"/>
    </row>
    <row r="3283" spans="1:1" x14ac:dyDescent="0.25">
      <c r="A3283" s="183"/>
    </row>
    <row r="3284" spans="1:1" x14ac:dyDescent="0.25">
      <c r="A3284" s="183"/>
    </row>
    <row r="3285" spans="1:1" x14ac:dyDescent="0.25">
      <c r="A3285" s="183"/>
    </row>
    <row r="3286" spans="1:1" x14ac:dyDescent="0.25">
      <c r="A3286" s="183"/>
    </row>
    <row r="3287" spans="1:1" x14ac:dyDescent="0.25">
      <c r="A3287" s="183"/>
    </row>
    <row r="3288" spans="1:1" x14ac:dyDescent="0.25">
      <c r="A3288" s="183"/>
    </row>
    <row r="3289" spans="1:1" x14ac:dyDescent="0.25">
      <c r="A3289" s="183"/>
    </row>
    <row r="3290" spans="1:1" x14ac:dyDescent="0.25">
      <c r="A3290" s="183"/>
    </row>
    <row r="3291" spans="1:1" x14ac:dyDescent="0.25">
      <c r="A3291" s="183"/>
    </row>
    <row r="3292" spans="1:1" x14ac:dyDescent="0.25">
      <c r="A3292" s="183"/>
    </row>
    <row r="3293" spans="1:1" x14ac:dyDescent="0.25">
      <c r="A3293" s="183"/>
    </row>
    <row r="3294" spans="1:1" x14ac:dyDescent="0.25">
      <c r="A3294" s="183"/>
    </row>
    <row r="3295" spans="1:1" x14ac:dyDescent="0.25">
      <c r="A3295" s="183"/>
    </row>
    <row r="3296" spans="1:1" x14ac:dyDescent="0.25">
      <c r="A3296" s="183"/>
    </row>
    <row r="3297" spans="1:1" x14ac:dyDescent="0.25">
      <c r="A3297" s="183"/>
    </row>
    <row r="3298" spans="1:1" x14ac:dyDescent="0.25">
      <c r="A3298" s="183"/>
    </row>
    <row r="3299" spans="1:1" x14ac:dyDescent="0.25">
      <c r="A3299" s="183"/>
    </row>
    <row r="3300" spans="1:1" x14ac:dyDescent="0.25">
      <c r="A3300" s="183"/>
    </row>
    <row r="3301" spans="1:1" x14ac:dyDescent="0.25">
      <c r="A3301" s="183"/>
    </row>
    <row r="3302" spans="1:1" x14ac:dyDescent="0.25">
      <c r="A3302" s="183"/>
    </row>
    <row r="3303" spans="1:1" x14ac:dyDescent="0.25">
      <c r="A3303" s="183"/>
    </row>
    <row r="3304" spans="1:1" x14ac:dyDescent="0.25">
      <c r="A3304" s="183"/>
    </row>
    <row r="3305" spans="1:1" x14ac:dyDescent="0.25">
      <c r="A3305" s="183"/>
    </row>
    <row r="3306" spans="1:1" x14ac:dyDescent="0.25">
      <c r="A3306" s="183"/>
    </row>
    <row r="3307" spans="1:1" x14ac:dyDescent="0.25">
      <c r="A3307" s="183"/>
    </row>
    <row r="3308" spans="1:1" x14ac:dyDescent="0.25">
      <c r="A3308" s="183"/>
    </row>
    <row r="3309" spans="1:1" x14ac:dyDescent="0.25">
      <c r="A3309" s="183"/>
    </row>
    <row r="3310" spans="1:1" x14ac:dyDescent="0.25">
      <c r="A3310" s="183"/>
    </row>
    <row r="3311" spans="1:1" x14ac:dyDescent="0.25">
      <c r="A3311" s="183"/>
    </row>
    <row r="3312" spans="1:1" x14ac:dyDescent="0.25">
      <c r="A3312" s="183"/>
    </row>
    <row r="3313" spans="1:1" x14ac:dyDescent="0.25">
      <c r="A3313" s="183"/>
    </row>
    <row r="3314" spans="1:1" x14ac:dyDescent="0.25">
      <c r="A3314" s="183"/>
    </row>
    <row r="3315" spans="1:1" x14ac:dyDescent="0.25">
      <c r="A3315" s="183"/>
    </row>
    <row r="3316" spans="1:1" x14ac:dyDescent="0.25">
      <c r="A3316" s="183"/>
    </row>
    <row r="3317" spans="1:1" x14ac:dyDescent="0.25">
      <c r="A3317" s="183"/>
    </row>
    <row r="3318" spans="1:1" x14ac:dyDescent="0.25">
      <c r="A3318" s="183"/>
    </row>
    <row r="3319" spans="1:1" x14ac:dyDescent="0.25">
      <c r="A3319" s="183"/>
    </row>
    <row r="3320" spans="1:1" x14ac:dyDescent="0.25">
      <c r="A3320" s="183"/>
    </row>
    <row r="3321" spans="1:1" x14ac:dyDescent="0.25">
      <c r="A3321" s="183"/>
    </row>
    <row r="3322" spans="1:1" x14ac:dyDescent="0.25">
      <c r="A3322" s="183"/>
    </row>
    <row r="3323" spans="1:1" x14ac:dyDescent="0.25">
      <c r="A3323" s="183"/>
    </row>
    <row r="3324" spans="1:1" x14ac:dyDescent="0.25">
      <c r="A3324" s="183"/>
    </row>
    <row r="3325" spans="1:1" x14ac:dyDescent="0.25">
      <c r="A3325" s="183"/>
    </row>
    <row r="3326" spans="1:1" x14ac:dyDescent="0.25">
      <c r="A3326" s="183"/>
    </row>
    <row r="3327" spans="1:1" x14ac:dyDescent="0.25">
      <c r="A3327" s="183"/>
    </row>
    <row r="3328" spans="1:1" x14ac:dyDescent="0.25">
      <c r="A3328" s="183"/>
    </row>
    <row r="3329" spans="1:1" x14ac:dyDescent="0.25">
      <c r="A3329" s="183"/>
    </row>
    <row r="3330" spans="1:1" x14ac:dyDescent="0.25">
      <c r="A3330" s="183"/>
    </row>
    <row r="3331" spans="1:1" x14ac:dyDescent="0.25">
      <c r="A3331" s="183"/>
    </row>
    <row r="3332" spans="1:1" x14ac:dyDescent="0.25">
      <c r="A3332" s="183"/>
    </row>
    <row r="3333" spans="1:1" x14ac:dyDescent="0.25">
      <c r="A3333" s="183"/>
    </row>
    <row r="3334" spans="1:1" x14ac:dyDescent="0.25">
      <c r="A3334" s="183"/>
    </row>
    <row r="3335" spans="1:1" x14ac:dyDescent="0.25">
      <c r="A3335" s="183"/>
    </row>
    <row r="3336" spans="1:1" x14ac:dyDescent="0.25">
      <c r="A3336" s="183"/>
    </row>
    <row r="3337" spans="1:1" x14ac:dyDescent="0.25">
      <c r="A3337" s="183"/>
    </row>
    <row r="3338" spans="1:1" x14ac:dyDescent="0.25">
      <c r="A3338" s="183"/>
    </row>
    <row r="3339" spans="1:1" x14ac:dyDescent="0.25">
      <c r="A3339" s="183"/>
    </row>
    <row r="3340" spans="1:1" x14ac:dyDescent="0.25">
      <c r="A3340" s="183"/>
    </row>
    <row r="3341" spans="1:1" x14ac:dyDescent="0.25">
      <c r="A3341" s="183"/>
    </row>
    <row r="3342" spans="1:1" x14ac:dyDescent="0.25">
      <c r="A3342" s="183"/>
    </row>
    <row r="3343" spans="1:1" x14ac:dyDescent="0.25">
      <c r="A3343" s="183"/>
    </row>
    <row r="3344" spans="1:1" x14ac:dyDescent="0.25">
      <c r="A3344" s="183"/>
    </row>
    <row r="3345" spans="1:1" x14ac:dyDescent="0.25">
      <c r="A3345" s="183"/>
    </row>
    <row r="3346" spans="1:1" x14ac:dyDescent="0.25">
      <c r="A3346" s="183"/>
    </row>
    <row r="3347" spans="1:1" x14ac:dyDescent="0.25">
      <c r="A3347" s="183"/>
    </row>
    <row r="3348" spans="1:1" x14ac:dyDescent="0.25">
      <c r="A3348" s="183"/>
    </row>
    <row r="3349" spans="1:1" x14ac:dyDescent="0.25">
      <c r="A3349" s="183"/>
    </row>
    <row r="3350" spans="1:1" x14ac:dyDescent="0.25">
      <c r="A3350" s="183"/>
    </row>
    <row r="3351" spans="1:1" x14ac:dyDescent="0.25">
      <c r="A3351" s="183"/>
    </row>
    <row r="3352" spans="1:1" x14ac:dyDescent="0.25">
      <c r="A3352" s="183"/>
    </row>
    <row r="3353" spans="1:1" x14ac:dyDescent="0.25">
      <c r="A3353" s="183"/>
    </row>
    <row r="3354" spans="1:1" x14ac:dyDescent="0.25">
      <c r="A3354" s="183"/>
    </row>
    <row r="3355" spans="1:1" x14ac:dyDescent="0.25">
      <c r="A3355" s="183"/>
    </row>
    <row r="3356" spans="1:1" x14ac:dyDescent="0.25">
      <c r="A3356" s="183"/>
    </row>
    <row r="3357" spans="1:1" x14ac:dyDescent="0.25">
      <c r="A3357" s="183"/>
    </row>
    <row r="3358" spans="1:1" x14ac:dyDescent="0.25">
      <c r="A3358" s="183"/>
    </row>
    <row r="3359" spans="1:1" x14ac:dyDescent="0.25">
      <c r="A3359" s="183"/>
    </row>
    <row r="3360" spans="1:1" x14ac:dyDescent="0.25">
      <c r="A3360" s="183"/>
    </row>
    <row r="3361" spans="1:1" x14ac:dyDescent="0.25">
      <c r="A3361" s="183"/>
    </row>
    <row r="3362" spans="1:1" x14ac:dyDescent="0.25">
      <c r="A3362" s="183"/>
    </row>
    <row r="3363" spans="1:1" x14ac:dyDescent="0.25">
      <c r="A3363" s="183"/>
    </row>
    <row r="3364" spans="1:1" x14ac:dyDescent="0.25">
      <c r="A3364" s="183"/>
    </row>
    <row r="3365" spans="1:1" x14ac:dyDescent="0.25">
      <c r="A3365" s="183"/>
    </row>
    <row r="3366" spans="1:1" x14ac:dyDescent="0.25">
      <c r="A3366" s="183"/>
    </row>
    <row r="3367" spans="1:1" x14ac:dyDescent="0.25">
      <c r="A3367" s="183"/>
    </row>
    <row r="3368" spans="1:1" x14ac:dyDescent="0.25">
      <c r="A3368" s="183"/>
    </row>
    <row r="3369" spans="1:1" x14ac:dyDescent="0.25">
      <c r="A3369" s="183"/>
    </row>
    <row r="3370" spans="1:1" x14ac:dyDescent="0.25">
      <c r="A3370" s="183"/>
    </row>
    <row r="3371" spans="1:1" x14ac:dyDescent="0.25">
      <c r="A3371" s="183"/>
    </row>
    <row r="3372" spans="1:1" x14ac:dyDescent="0.25">
      <c r="A3372" s="183"/>
    </row>
    <row r="3373" spans="1:1" x14ac:dyDescent="0.25">
      <c r="A3373" s="183"/>
    </row>
    <row r="3374" spans="1:1" x14ac:dyDescent="0.25">
      <c r="A3374" s="183"/>
    </row>
    <row r="3375" spans="1:1" x14ac:dyDescent="0.25">
      <c r="A3375" s="183"/>
    </row>
    <row r="3376" spans="1:1" x14ac:dyDescent="0.25">
      <c r="A3376" s="183"/>
    </row>
    <row r="3377" spans="1:1" x14ac:dyDescent="0.25">
      <c r="A3377" s="183"/>
    </row>
    <row r="3378" spans="1:1" x14ac:dyDescent="0.25">
      <c r="A3378" s="183"/>
    </row>
    <row r="3379" spans="1:1" x14ac:dyDescent="0.25">
      <c r="A3379" s="183"/>
    </row>
    <row r="3380" spans="1:1" x14ac:dyDescent="0.25">
      <c r="A3380" s="183"/>
    </row>
    <row r="3381" spans="1:1" x14ac:dyDescent="0.25">
      <c r="A3381" s="183"/>
    </row>
    <row r="3382" spans="1:1" x14ac:dyDescent="0.25">
      <c r="A3382" s="183"/>
    </row>
    <row r="3383" spans="1:1" x14ac:dyDescent="0.25">
      <c r="A3383" s="183"/>
    </row>
    <row r="3384" spans="1:1" x14ac:dyDescent="0.25">
      <c r="A3384" s="183"/>
    </row>
    <row r="3385" spans="1:1" x14ac:dyDescent="0.25">
      <c r="A3385" s="183"/>
    </row>
    <row r="3386" spans="1:1" x14ac:dyDescent="0.25">
      <c r="A3386" s="183"/>
    </row>
    <row r="3387" spans="1:1" x14ac:dyDescent="0.25">
      <c r="A3387" s="183"/>
    </row>
    <row r="3388" spans="1:1" x14ac:dyDescent="0.25">
      <c r="A3388" s="183"/>
    </row>
    <row r="3389" spans="1:1" x14ac:dyDescent="0.25">
      <c r="A3389" s="183"/>
    </row>
    <row r="3390" spans="1:1" x14ac:dyDescent="0.25">
      <c r="A3390" s="183"/>
    </row>
    <row r="3391" spans="1:1" x14ac:dyDescent="0.25">
      <c r="A3391" s="183"/>
    </row>
    <row r="3392" spans="1:1" x14ac:dyDescent="0.25">
      <c r="A3392" s="183"/>
    </row>
    <row r="3393" spans="1:1" x14ac:dyDescent="0.25">
      <c r="A3393" s="183"/>
    </row>
    <row r="3394" spans="1:1" x14ac:dyDescent="0.25">
      <c r="A3394" s="183"/>
    </row>
    <row r="3395" spans="1:1" x14ac:dyDescent="0.25">
      <c r="A3395" s="183"/>
    </row>
    <row r="3396" spans="1:1" x14ac:dyDescent="0.25">
      <c r="A3396" s="183"/>
    </row>
    <row r="3397" spans="1:1" x14ac:dyDescent="0.25">
      <c r="A3397" s="183"/>
    </row>
    <row r="3398" spans="1:1" x14ac:dyDescent="0.25">
      <c r="A3398" s="183"/>
    </row>
    <row r="3399" spans="1:1" x14ac:dyDescent="0.25">
      <c r="A3399" s="183"/>
    </row>
    <row r="3400" spans="1:1" x14ac:dyDescent="0.25">
      <c r="A3400" s="183"/>
    </row>
    <row r="3401" spans="1:1" x14ac:dyDescent="0.25">
      <c r="A3401" s="183"/>
    </row>
    <row r="3402" spans="1:1" x14ac:dyDescent="0.25">
      <c r="A3402" s="183"/>
    </row>
    <row r="3403" spans="1:1" x14ac:dyDescent="0.25">
      <c r="A3403" s="183"/>
    </row>
    <row r="3404" spans="1:1" x14ac:dyDescent="0.25">
      <c r="A3404" s="183"/>
    </row>
    <row r="3405" spans="1:1" x14ac:dyDescent="0.25">
      <c r="A3405" s="183"/>
    </row>
    <row r="3406" spans="1:1" x14ac:dyDescent="0.25">
      <c r="A3406" s="183"/>
    </row>
    <row r="3407" spans="1:1" x14ac:dyDescent="0.25">
      <c r="A3407" s="183"/>
    </row>
    <row r="3408" spans="1:1" x14ac:dyDescent="0.25">
      <c r="A3408" s="183"/>
    </row>
    <row r="3409" spans="1:1" x14ac:dyDescent="0.25">
      <c r="A3409" s="183"/>
    </row>
    <row r="3410" spans="1:1" x14ac:dyDescent="0.25">
      <c r="A3410" s="183"/>
    </row>
    <row r="3411" spans="1:1" x14ac:dyDescent="0.25">
      <c r="A3411" s="183"/>
    </row>
    <row r="3412" spans="1:1" x14ac:dyDescent="0.25">
      <c r="A3412" s="183"/>
    </row>
    <row r="3413" spans="1:1" x14ac:dyDescent="0.25">
      <c r="A3413" s="183"/>
    </row>
    <row r="3414" spans="1:1" x14ac:dyDescent="0.25">
      <c r="A3414" s="183"/>
    </row>
    <row r="3415" spans="1:1" x14ac:dyDescent="0.25">
      <c r="A3415" s="183"/>
    </row>
    <row r="3416" spans="1:1" x14ac:dyDescent="0.25">
      <c r="A3416" s="183"/>
    </row>
    <row r="3417" spans="1:1" x14ac:dyDescent="0.25">
      <c r="A3417" s="183"/>
    </row>
    <row r="3418" spans="1:1" x14ac:dyDescent="0.25">
      <c r="A3418" s="183"/>
    </row>
    <row r="3419" spans="1:1" x14ac:dyDescent="0.25">
      <c r="A3419" s="183"/>
    </row>
    <row r="3420" spans="1:1" x14ac:dyDescent="0.25">
      <c r="A3420" s="183"/>
    </row>
    <row r="3421" spans="1:1" x14ac:dyDescent="0.25">
      <c r="A3421" s="183"/>
    </row>
    <row r="3422" spans="1:1" x14ac:dyDescent="0.25">
      <c r="A3422" s="183"/>
    </row>
    <row r="3423" spans="1:1" x14ac:dyDescent="0.25">
      <c r="A3423" s="183"/>
    </row>
    <row r="3424" spans="1:1" x14ac:dyDescent="0.25">
      <c r="A3424" s="183"/>
    </row>
    <row r="3425" spans="1:1" x14ac:dyDescent="0.25">
      <c r="A3425" s="183"/>
    </row>
    <row r="3426" spans="1:1" x14ac:dyDescent="0.25">
      <c r="A3426" s="183"/>
    </row>
    <row r="3427" spans="1:1" x14ac:dyDescent="0.25">
      <c r="A3427" s="183"/>
    </row>
    <row r="3428" spans="1:1" x14ac:dyDescent="0.25">
      <c r="A3428" s="183"/>
    </row>
    <row r="3429" spans="1:1" x14ac:dyDescent="0.25">
      <c r="A3429" s="183"/>
    </row>
    <row r="3430" spans="1:1" x14ac:dyDescent="0.25">
      <c r="A3430" s="183"/>
    </row>
    <row r="3431" spans="1:1" x14ac:dyDescent="0.25">
      <c r="A3431" s="183"/>
    </row>
    <row r="3432" spans="1:1" x14ac:dyDescent="0.25">
      <c r="A3432" s="183"/>
    </row>
    <row r="3433" spans="1:1" x14ac:dyDescent="0.25">
      <c r="A3433" s="183"/>
    </row>
    <row r="3434" spans="1:1" x14ac:dyDescent="0.25">
      <c r="A3434" s="183"/>
    </row>
    <row r="3435" spans="1:1" x14ac:dyDescent="0.25">
      <c r="A3435" s="183"/>
    </row>
    <row r="3436" spans="1:1" x14ac:dyDescent="0.25">
      <c r="A3436" s="183"/>
    </row>
    <row r="3437" spans="1:1" x14ac:dyDescent="0.25">
      <c r="A3437" s="183"/>
    </row>
    <row r="3438" spans="1:1" x14ac:dyDescent="0.25">
      <c r="A3438" s="183"/>
    </row>
    <row r="3439" spans="1:1" x14ac:dyDescent="0.25">
      <c r="A3439" s="183"/>
    </row>
    <row r="3440" spans="1:1" x14ac:dyDescent="0.25">
      <c r="A3440" s="183"/>
    </row>
    <row r="3441" spans="1:1" x14ac:dyDescent="0.25">
      <c r="A3441" s="183"/>
    </row>
    <row r="3442" spans="1:1" x14ac:dyDescent="0.25">
      <c r="A3442" s="183"/>
    </row>
    <row r="3443" spans="1:1" x14ac:dyDescent="0.25">
      <c r="A3443" s="183"/>
    </row>
    <row r="3444" spans="1:1" x14ac:dyDescent="0.25">
      <c r="A3444" s="183"/>
    </row>
    <row r="3445" spans="1:1" x14ac:dyDescent="0.25">
      <c r="A3445" s="183"/>
    </row>
    <row r="3446" spans="1:1" x14ac:dyDescent="0.25">
      <c r="A3446" s="183"/>
    </row>
    <row r="3447" spans="1:1" x14ac:dyDescent="0.25">
      <c r="A3447" s="183"/>
    </row>
    <row r="3448" spans="1:1" x14ac:dyDescent="0.25">
      <c r="A3448" s="183"/>
    </row>
    <row r="3449" spans="1:1" x14ac:dyDescent="0.25">
      <c r="A3449" s="183"/>
    </row>
    <row r="3450" spans="1:1" x14ac:dyDescent="0.25">
      <c r="A3450" s="183"/>
    </row>
    <row r="3451" spans="1:1" x14ac:dyDescent="0.25">
      <c r="A3451" s="183"/>
    </row>
    <row r="3452" spans="1:1" x14ac:dyDescent="0.25">
      <c r="A3452" s="183"/>
    </row>
    <row r="3453" spans="1:1" x14ac:dyDescent="0.25">
      <c r="A3453" s="183"/>
    </row>
    <row r="3454" spans="1:1" x14ac:dyDescent="0.25">
      <c r="A3454" s="183"/>
    </row>
    <row r="3455" spans="1:1" x14ac:dyDescent="0.25">
      <c r="A3455" s="183"/>
    </row>
    <row r="3456" spans="1:1" x14ac:dyDescent="0.25">
      <c r="A3456" s="183"/>
    </row>
    <row r="3457" spans="1:1" x14ac:dyDescent="0.25">
      <c r="A3457" s="183"/>
    </row>
    <row r="3458" spans="1:1" x14ac:dyDescent="0.25">
      <c r="A3458" s="183"/>
    </row>
    <row r="3459" spans="1:1" x14ac:dyDescent="0.25">
      <c r="A3459" s="183"/>
    </row>
    <row r="3460" spans="1:1" x14ac:dyDescent="0.25">
      <c r="A3460" s="183"/>
    </row>
    <row r="3461" spans="1:1" x14ac:dyDescent="0.25">
      <c r="A3461" s="183"/>
    </row>
    <row r="3462" spans="1:1" x14ac:dyDescent="0.25">
      <c r="A3462" s="183"/>
    </row>
    <row r="3463" spans="1:1" x14ac:dyDescent="0.25">
      <c r="A3463" s="183"/>
    </row>
    <row r="3464" spans="1:1" x14ac:dyDescent="0.25">
      <c r="A3464" s="183"/>
    </row>
    <row r="3465" spans="1:1" x14ac:dyDescent="0.25">
      <c r="A3465" s="183"/>
    </row>
    <row r="3466" spans="1:1" x14ac:dyDescent="0.25">
      <c r="A3466" s="183"/>
    </row>
    <row r="3467" spans="1:1" x14ac:dyDescent="0.25">
      <c r="A3467" s="183"/>
    </row>
    <row r="3468" spans="1:1" x14ac:dyDescent="0.25">
      <c r="A3468" s="183"/>
    </row>
    <row r="3469" spans="1:1" x14ac:dyDescent="0.25">
      <c r="A3469" s="183"/>
    </row>
    <row r="3470" spans="1:1" x14ac:dyDescent="0.25">
      <c r="A3470" s="183"/>
    </row>
    <row r="3471" spans="1:1" x14ac:dyDescent="0.25">
      <c r="A3471" s="183"/>
    </row>
    <row r="3472" spans="1:1" x14ac:dyDescent="0.25">
      <c r="A3472" s="183"/>
    </row>
    <row r="3473" spans="1:1" x14ac:dyDescent="0.25">
      <c r="A3473" s="183"/>
    </row>
    <row r="3474" spans="1:1" x14ac:dyDescent="0.25">
      <c r="A3474" s="183"/>
    </row>
    <row r="3475" spans="1:1" x14ac:dyDescent="0.25">
      <c r="A3475" s="183"/>
    </row>
    <row r="3476" spans="1:1" x14ac:dyDescent="0.25">
      <c r="A3476" s="183"/>
    </row>
    <row r="3477" spans="1:1" x14ac:dyDescent="0.25">
      <c r="A3477" s="183"/>
    </row>
    <row r="3478" spans="1:1" x14ac:dyDescent="0.25">
      <c r="A3478" s="183"/>
    </row>
    <row r="3479" spans="1:1" x14ac:dyDescent="0.25">
      <c r="A3479" s="183"/>
    </row>
    <row r="3480" spans="1:1" x14ac:dyDescent="0.25">
      <c r="A3480" s="183"/>
    </row>
    <row r="3481" spans="1:1" x14ac:dyDescent="0.25">
      <c r="A3481" s="183"/>
    </row>
    <row r="3482" spans="1:1" x14ac:dyDescent="0.25">
      <c r="A3482" s="183"/>
    </row>
    <row r="3483" spans="1:1" x14ac:dyDescent="0.25">
      <c r="A3483" s="183"/>
    </row>
    <row r="3484" spans="1:1" x14ac:dyDescent="0.25">
      <c r="A3484" s="183"/>
    </row>
    <row r="3485" spans="1:1" x14ac:dyDescent="0.25">
      <c r="A3485" s="183"/>
    </row>
    <row r="3486" spans="1:1" x14ac:dyDescent="0.25">
      <c r="A3486" s="183"/>
    </row>
    <row r="3487" spans="1:1" x14ac:dyDescent="0.25">
      <c r="A3487" s="183"/>
    </row>
    <row r="3488" spans="1:1" x14ac:dyDescent="0.25">
      <c r="A3488" s="183"/>
    </row>
    <row r="3489" spans="1:1" x14ac:dyDescent="0.25">
      <c r="A3489" s="183"/>
    </row>
    <row r="3490" spans="1:1" x14ac:dyDescent="0.25">
      <c r="A3490" s="183"/>
    </row>
    <row r="3491" spans="1:1" x14ac:dyDescent="0.25">
      <c r="A3491" s="183"/>
    </row>
    <row r="3492" spans="1:1" x14ac:dyDescent="0.25">
      <c r="A3492" s="183"/>
    </row>
    <row r="3493" spans="1:1" x14ac:dyDescent="0.25">
      <c r="A3493" s="183"/>
    </row>
    <row r="3494" spans="1:1" x14ac:dyDescent="0.25">
      <c r="A3494" s="183"/>
    </row>
    <row r="3495" spans="1:1" x14ac:dyDescent="0.25">
      <c r="A3495" s="183"/>
    </row>
    <row r="3496" spans="1:1" x14ac:dyDescent="0.25">
      <c r="A3496" s="183"/>
    </row>
    <row r="3497" spans="1:1" x14ac:dyDescent="0.25">
      <c r="A3497" s="183"/>
    </row>
    <row r="3498" spans="1:1" x14ac:dyDescent="0.25">
      <c r="A3498" s="183"/>
    </row>
    <row r="3499" spans="1:1" x14ac:dyDescent="0.25">
      <c r="A3499" s="183"/>
    </row>
    <row r="3500" spans="1:1" x14ac:dyDescent="0.25">
      <c r="A3500" s="183"/>
    </row>
    <row r="3501" spans="1:1" x14ac:dyDescent="0.25">
      <c r="A3501" s="183"/>
    </row>
    <row r="3502" spans="1:1" x14ac:dyDescent="0.25">
      <c r="A3502" s="183"/>
    </row>
    <row r="3503" spans="1:1" x14ac:dyDescent="0.25">
      <c r="A3503" s="183"/>
    </row>
    <row r="3504" spans="1:1" x14ac:dyDescent="0.25">
      <c r="A3504" s="183"/>
    </row>
    <row r="3505" spans="1:1" x14ac:dyDescent="0.25">
      <c r="A3505" s="183"/>
    </row>
    <row r="3506" spans="1:1" x14ac:dyDescent="0.25">
      <c r="A3506" s="183"/>
    </row>
    <row r="3507" spans="1:1" x14ac:dyDescent="0.25">
      <c r="A3507" s="183"/>
    </row>
    <row r="3508" spans="1:1" x14ac:dyDescent="0.25">
      <c r="A3508" s="183"/>
    </row>
    <row r="3509" spans="1:1" x14ac:dyDescent="0.25">
      <c r="A3509" s="183"/>
    </row>
    <row r="3510" spans="1:1" x14ac:dyDescent="0.25">
      <c r="A3510" s="183"/>
    </row>
    <row r="3511" spans="1:1" x14ac:dyDescent="0.25">
      <c r="A3511" s="183"/>
    </row>
    <row r="3512" spans="1:1" x14ac:dyDescent="0.25">
      <c r="A3512" s="183"/>
    </row>
    <row r="3513" spans="1:1" x14ac:dyDescent="0.25">
      <c r="A3513" s="183"/>
    </row>
    <row r="3514" spans="1:1" x14ac:dyDescent="0.25">
      <c r="A3514" s="183"/>
    </row>
    <row r="3515" spans="1:1" x14ac:dyDescent="0.25">
      <c r="A3515" s="183"/>
    </row>
    <row r="3516" spans="1:1" x14ac:dyDescent="0.25">
      <c r="A3516" s="183"/>
    </row>
    <row r="3517" spans="1:1" x14ac:dyDescent="0.25">
      <c r="A3517" s="183"/>
    </row>
    <row r="3518" spans="1:1" x14ac:dyDescent="0.25">
      <c r="A3518" s="183"/>
    </row>
    <row r="3519" spans="1:1" x14ac:dyDescent="0.25">
      <c r="A3519" s="183"/>
    </row>
    <row r="3520" spans="1:1" x14ac:dyDescent="0.25">
      <c r="A3520" s="183"/>
    </row>
    <row r="3521" spans="1:1" x14ac:dyDescent="0.25">
      <c r="A3521" s="183"/>
    </row>
    <row r="3522" spans="1:1" x14ac:dyDescent="0.25">
      <c r="A3522" s="183"/>
    </row>
    <row r="3523" spans="1:1" x14ac:dyDescent="0.25">
      <c r="A3523" s="183"/>
    </row>
    <row r="3524" spans="1:1" x14ac:dyDescent="0.25">
      <c r="A3524" s="183"/>
    </row>
    <row r="3525" spans="1:1" x14ac:dyDescent="0.25">
      <c r="A3525" s="183"/>
    </row>
    <row r="3526" spans="1:1" x14ac:dyDescent="0.25">
      <c r="A3526" s="183"/>
    </row>
    <row r="3527" spans="1:1" x14ac:dyDescent="0.25">
      <c r="A3527" s="183"/>
    </row>
    <row r="3528" spans="1:1" x14ac:dyDescent="0.25">
      <c r="A3528" s="183"/>
    </row>
    <row r="3529" spans="1:1" x14ac:dyDescent="0.25">
      <c r="A3529" s="183"/>
    </row>
    <row r="3530" spans="1:1" x14ac:dyDescent="0.25">
      <c r="A3530" s="183"/>
    </row>
    <row r="3531" spans="1:1" x14ac:dyDescent="0.25">
      <c r="A3531" s="183"/>
    </row>
    <row r="3532" spans="1:1" x14ac:dyDescent="0.25">
      <c r="A3532" s="183"/>
    </row>
    <row r="3533" spans="1:1" x14ac:dyDescent="0.25">
      <c r="A3533" s="183"/>
    </row>
    <row r="3534" spans="1:1" x14ac:dyDescent="0.25">
      <c r="A3534" s="183"/>
    </row>
    <row r="3535" spans="1:1" x14ac:dyDescent="0.25">
      <c r="A3535" s="183"/>
    </row>
    <row r="3536" spans="1:1" x14ac:dyDescent="0.25">
      <c r="A3536" s="183"/>
    </row>
    <row r="3537" spans="1:1" x14ac:dyDescent="0.25">
      <c r="A3537" s="183"/>
    </row>
    <row r="3538" spans="1:1" x14ac:dyDescent="0.25">
      <c r="A3538" s="183"/>
    </row>
    <row r="3539" spans="1:1" x14ac:dyDescent="0.25">
      <c r="A3539" s="183"/>
    </row>
    <row r="3540" spans="1:1" x14ac:dyDescent="0.25">
      <c r="A3540" s="183"/>
    </row>
    <row r="3541" spans="1:1" x14ac:dyDescent="0.25">
      <c r="A3541" s="183"/>
    </row>
    <row r="3542" spans="1:1" x14ac:dyDescent="0.25">
      <c r="A3542" s="183"/>
    </row>
    <row r="3543" spans="1:1" x14ac:dyDescent="0.25">
      <c r="A3543" s="183"/>
    </row>
    <row r="3544" spans="1:1" x14ac:dyDescent="0.25">
      <c r="A3544" s="183"/>
    </row>
    <row r="3545" spans="1:1" x14ac:dyDescent="0.25">
      <c r="A3545" s="183"/>
    </row>
    <row r="3546" spans="1:1" x14ac:dyDescent="0.25">
      <c r="A3546" s="183"/>
    </row>
    <row r="3547" spans="1:1" x14ac:dyDescent="0.25">
      <c r="A3547" s="183"/>
    </row>
    <row r="3548" spans="1:1" x14ac:dyDescent="0.25">
      <c r="A3548" s="183"/>
    </row>
    <row r="3549" spans="1:1" x14ac:dyDescent="0.25">
      <c r="A3549" s="183"/>
    </row>
    <row r="3550" spans="1:1" x14ac:dyDescent="0.25">
      <c r="A3550" s="183"/>
    </row>
    <row r="3551" spans="1:1" x14ac:dyDescent="0.25">
      <c r="A3551" s="183"/>
    </row>
    <row r="3552" spans="1:1" x14ac:dyDescent="0.25">
      <c r="A3552" s="183"/>
    </row>
    <row r="3553" spans="1:1" x14ac:dyDescent="0.25">
      <c r="A3553" s="183"/>
    </row>
    <row r="3554" spans="1:1" x14ac:dyDescent="0.25">
      <c r="A3554" s="183"/>
    </row>
    <row r="3555" spans="1:1" x14ac:dyDescent="0.25">
      <c r="A3555" s="183"/>
    </row>
    <row r="3556" spans="1:1" x14ac:dyDescent="0.25">
      <c r="A3556" s="183"/>
    </row>
    <row r="3557" spans="1:1" x14ac:dyDescent="0.25">
      <c r="A3557" s="183"/>
    </row>
    <row r="3558" spans="1:1" x14ac:dyDescent="0.25">
      <c r="A3558" s="183"/>
    </row>
    <row r="3559" spans="1:1" x14ac:dyDescent="0.25">
      <c r="A3559" s="183"/>
    </row>
    <row r="3560" spans="1:1" x14ac:dyDescent="0.25">
      <c r="A3560" s="183"/>
    </row>
    <row r="3561" spans="1:1" x14ac:dyDescent="0.25">
      <c r="A3561" s="183"/>
    </row>
    <row r="3562" spans="1:1" x14ac:dyDescent="0.25">
      <c r="A3562" s="183"/>
    </row>
    <row r="3563" spans="1:1" x14ac:dyDescent="0.25">
      <c r="A3563" s="183"/>
    </row>
    <row r="3564" spans="1:1" x14ac:dyDescent="0.25">
      <c r="A3564" s="183"/>
    </row>
    <row r="3565" spans="1:1" x14ac:dyDescent="0.25">
      <c r="A3565" s="183"/>
    </row>
    <row r="3566" spans="1:1" x14ac:dyDescent="0.25">
      <c r="A3566" s="183"/>
    </row>
    <row r="3567" spans="1:1" x14ac:dyDescent="0.25">
      <c r="A3567" s="183"/>
    </row>
    <row r="3568" spans="1:1" x14ac:dyDescent="0.25">
      <c r="A3568" s="183"/>
    </row>
    <row r="3569" spans="1:1" x14ac:dyDescent="0.25">
      <c r="A3569" s="183"/>
    </row>
    <row r="3570" spans="1:1" x14ac:dyDescent="0.25">
      <c r="A3570" s="183"/>
    </row>
    <row r="3571" spans="1:1" x14ac:dyDescent="0.25">
      <c r="A3571" s="183"/>
    </row>
    <row r="3572" spans="1:1" x14ac:dyDescent="0.25">
      <c r="A3572" s="183"/>
    </row>
    <row r="3573" spans="1:1" x14ac:dyDescent="0.25">
      <c r="A3573" s="183"/>
    </row>
    <row r="3574" spans="1:1" x14ac:dyDescent="0.25">
      <c r="A3574" s="183"/>
    </row>
    <row r="3575" spans="1:1" x14ac:dyDescent="0.25">
      <c r="A3575" s="183"/>
    </row>
    <row r="3576" spans="1:1" x14ac:dyDescent="0.25">
      <c r="A3576" s="183"/>
    </row>
    <row r="3577" spans="1:1" x14ac:dyDescent="0.25">
      <c r="A3577" s="183"/>
    </row>
    <row r="3578" spans="1:1" x14ac:dyDescent="0.25">
      <c r="A3578" s="183"/>
    </row>
    <row r="3579" spans="1:1" x14ac:dyDescent="0.25">
      <c r="A3579" s="183"/>
    </row>
    <row r="3580" spans="1:1" x14ac:dyDescent="0.25">
      <c r="A3580" s="183"/>
    </row>
    <row r="3581" spans="1:1" x14ac:dyDescent="0.25">
      <c r="A3581" s="183"/>
    </row>
    <row r="3582" spans="1:1" x14ac:dyDescent="0.25">
      <c r="A3582" s="183"/>
    </row>
    <row r="3583" spans="1:1" x14ac:dyDescent="0.25">
      <c r="A3583" s="183"/>
    </row>
    <row r="3584" spans="1:1" x14ac:dyDescent="0.25">
      <c r="A3584" s="183"/>
    </row>
    <row r="3585" spans="1:1" x14ac:dyDescent="0.25">
      <c r="A3585" s="183"/>
    </row>
    <row r="3586" spans="1:1" x14ac:dyDescent="0.25">
      <c r="A3586" s="183"/>
    </row>
    <row r="3587" spans="1:1" x14ac:dyDescent="0.25">
      <c r="A3587" s="183"/>
    </row>
    <row r="3588" spans="1:1" x14ac:dyDescent="0.25">
      <c r="A3588" s="183"/>
    </row>
    <row r="3589" spans="1:1" x14ac:dyDescent="0.25">
      <c r="A3589" s="183"/>
    </row>
    <row r="3590" spans="1:1" x14ac:dyDescent="0.25">
      <c r="A3590" s="183"/>
    </row>
    <row r="3591" spans="1:1" x14ac:dyDescent="0.25">
      <c r="A3591" s="183"/>
    </row>
    <row r="3592" spans="1:1" x14ac:dyDescent="0.25">
      <c r="A3592" s="183"/>
    </row>
    <row r="3593" spans="1:1" x14ac:dyDescent="0.25">
      <c r="A3593" s="183"/>
    </row>
    <row r="3594" spans="1:1" x14ac:dyDescent="0.25">
      <c r="A3594" s="183"/>
    </row>
    <row r="3595" spans="1:1" x14ac:dyDescent="0.25">
      <c r="A3595" s="183"/>
    </row>
    <row r="3596" spans="1:1" x14ac:dyDescent="0.25">
      <c r="A3596" s="183"/>
    </row>
    <row r="3597" spans="1:1" x14ac:dyDescent="0.25">
      <c r="A3597" s="183"/>
    </row>
    <row r="3598" spans="1:1" x14ac:dyDescent="0.25">
      <c r="A3598" s="183"/>
    </row>
    <row r="3599" spans="1:1" x14ac:dyDescent="0.25">
      <c r="A3599" s="183"/>
    </row>
    <row r="3600" spans="1:1" x14ac:dyDescent="0.25">
      <c r="A3600" s="183"/>
    </row>
    <row r="3601" spans="1:1" x14ac:dyDescent="0.25">
      <c r="A3601" s="183"/>
    </row>
    <row r="3602" spans="1:1" x14ac:dyDescent="0.25">
      <c r="A3602" s="183"/>
    </row>
    <row r="3603" spans="1:1" x14ac:dyDescent="0.25">
      <c r="A3603" s="183"/>
    </row>
    <row r="3604" spans="1:1" x14ac:dyDescent="0.25">
      <c r="A3604" s="183"/>
    </row>
    <row r="3605" spans="1:1" x14ac:dyDescent="0.25">
      <c r="A3605" s="183"/>
    </row>
    <row r="3606" spans="1:1" x14ac:dyDescent="0.25">
      <c r="A3606" s="183"/>
    </row>
    <row r="3607" spans="1:1" x14ac:dyDescent="0.25">
      <c r="A3607" s="183"/>
    </row>
    <row r="3608" spans="1:1" x14ac:dyDescent="0.25">
      <c r="A3608" s="183"/>
    </row>
    <row r="3609" spans="1:1" x14ac:dyDescent="0.25">
      <c r="A3609" s="183"/>
    </row>
    <row r="3610" spans="1:1" x14ac:dyDescent="0.25">
      <c r="A3610" s="183"/>
    </row>
    <row r="3611" spans="1:1" x14ac:dyDescent="0.25">
      <c r="A3611" s="183"/>
    </row>
    <row r="3612" spans="1:1" x14ac:dyDescent="0.25">
      <c r="A3612" s="183"/>
    </row>
    <row r="3613" spans="1:1" x14ac:dyDescent="0.25">
      <c r="A3613" s="183"/>
    </row>
    <row r="3614" spans="1:1" x14ac:dyDescent="0.25">
      <c r="A3614" s="183"/>
    </row>
    <row r="3615" spans="1:1" x14ac:dyDescent="0.25">
      <c r="A3615" s="183"/>
    </row>
    <row r="3616" spans="1:1" x14ac:dyDescent="0.25">
      <c r="A3616" s="183"/>
    </row>
    <row r="3617" spans="1:1" x14ac:dyDescent="0.25">
      <c r="A3617" s="183"/>
    </row>
    <row r="3618" spans="1:1" x14ac:dyDescent="0.25">
      <c r="A3618" s="183"/>
    </row>
    <row r="3619" spans="1:1" x14ac:dyDescent="0.25">
      <c r="A3619" s="183"/>
    </row>
    <row r="3620" spans="1:1" x14ac:dyDescent="0.25">
      <c r="A3620" s="183"/>
    </row>
    <row r="3621" spans="1:1" x14ac:dyDescent="0.25">
      <c r="A3621" s="183"/>
    </row>
    <row r="3622" spans="1:1" x14ac:dyDescent="0.25">
      <c r="A3622" s="183"/>
    </row>
    <row r="3623" spans="1:1" x14ac:dyDescent="0.25">
      <c r="A3623" s="183"/>
    </row>
    <row r="3624" spans="1:1" x14ac:dyDescent="0.25">
      <c r="A3624" s="183"/>
    </row>
    <row r="3625" spans="1:1" x14ac:dyDescent="0.25">
      <c r="A3625" s="183"/>
    </row>
    <row r="3626" spans="1:1" x14ac:dyDescent="0.25">
      <c r="A3626" s="183"/>
    </row>
    <row r="3627" spans="1:1" x14ac:dyDescent="0.25">
      <c r="A3627" s="183"/>
    </row>
    <row r="3628" spans="1:1" x14ac:dyDescent="0.25">
      <c r="A3628" s="183"/>
    </row>
    <row r="3629" spans="1:1" x14ac:dyDescent="0.25">
      <c r="A3629" s="183"/>
    </row>
    <row r="3630" spans="1:1" x14ac:dyDescent="0.25">
      <c r="A3630" s="183"/>
    </row>
    <row r="3631" spans="1:1" x14ac:dyDescent="0.25">
      <c r="A3631" s="183"/>
    </row>
    <row r="3632" spans="1:1" x14ac:dyDescent="0.25">
      <c r="A3632" s="183"/>
    </row>
    <row r="3633" spans="1:1" x14ac:dyDescent="0.25">
      <c r="A3633" s="183"/>
    </row>
    <row r="3634" spans="1:1" x14ac:dyDescent="0.25">
      <c r="A3634" s="183"/>
    </row>
    <row r="3635" spans="1:1" x14ac:dyDescent="0.25">
      <c r="A3635" s="183"/>
    </row>
    <row r="3636" spans="1:1" x14ac:dyDescent="0.25">
      <c r="A3636" s="183"/>
    </row>
    <row r="3637" spans="1:1" x14ac:dyDescent="0.25">
      <c r="A3637" s="183"/>
    </row>
    <row r="3638" spans="1:1" x14ac:dyDescent="0.25">
      <c r="A3638" s="183"/>
    </row>
    <row r="3639" spans="1:1" x14ac:dyDescent="0.25">
      <c r="A3639" s="183"/>
    </row>
    <row r="3640" spans="1:1" x14ac:dyDescent="0.25">
      <c r="A3640" s="183"/>
    </row>
    <row r="3641" spans="1:1" x14ac:dyDescent="0.25">
      <c r="A3641" s="183"/>
    </row>
    <row r="3642" spans="1:1" x14ac:dyDescent="0.25">
      <c r="A3642" s="183"/>
    </row>
    <row r="3643" spans="1:1" x14ac:dyDescent="0.25">
      <c r="A3643" s="183"/>
    </row>
    <row r="3644" spans="1:1" x14ac:dyDescent="0.25">
      <c r="A3644" s="183"/>
    </row>
    <row r="3645" spans="1:1" x14ac:dyDescent="0.25">
      <c r="A3645" s="183"/>
    </row>
    <row r="3646" spans="1:1" x14ac:dyDescent="0.25">
      <c r="A3646" s="183"/>
    </row>
    <row r="3647" spans="1:1" x14ac:dyDescent="0.25">
      <c r="A3647" s="183"/>
    </row>
    <row r="3648" spans="1:1" x14ac:dyDescent="0.25">
      <c r="A3648" s="183"/>
    </row>
    <row r="3649" spans="1:1" x14ac:dyDescent="0.25">
      <c r="A3649" s="183"/>
    </row>
    <row r="3650" spans="1:1" x14ac:dyDescent="0.25">
      <c r="A3650" s="183"/>
    </row>
    <row r="3651" spans="1:1" x14ac:dyDescent="0.25">
      <c r="A3651" s="183"/>
    </row>
    <row r="3652" spans="1:1" x14ac:dyDescent="0.25">
      <c r="A3652" s="183"/>
    </row>
    <row r="3653" spans="1:1" x14ac:dyDescent="0.25">
      <c r="A3653" s="183"/>
    </row>
    <row r="3654" spans="1:1" x14ac:dyDescent="0.25">
      <c r="A3654" s="183"/>
    </row>
    <row r="3655" spans="1:1" x14ac:dyDescent="0.25">
      <c r="A3655" s="183"/>
    </row>
    <row r="3656" spans="1:1" x14ac:dyDescent="0.25">
      <c r="A3656" s="183"/>
    </row>
    <row r="3657" spans="1:1" x14ac:dyDescent="0.25">
      <c r="A3657" s="183"/>
    </row>
    <row r="3658" spans="1:1" x14ac:dyDescent="0.25">
      <c r="A3658" s="183"/>
    </row>
    <row r="3659" spans="1:1" x14ac:dyDescent="0.25">
      <c r="A3659" s="183"/>
    </row>
    <row r="3660" spans="1:1" x14ac:dyDescent="0.25">
      <c r="A3660" s="183"/>
    </row>
    <row r="3661" spans="1:1" x14ac:dyDescent="0.25">
      <c r="A3661" s="183"/>
    </row>
    <row r="3662" spans="1:1" x14ac:dyDescent="0.25">
      <c r="A3662" s="183"/>
    </row>
    <row r="3663" spans="1:1" x14ac:dyDescent="0.25">
      <c r="A3663" s="183"/>
    </row>
    <row r="3664" spans="1:1" x14ac:dyDescent="0.25">
      <c r="A3664" s="183"/>
    </row>
    <row r="3665" spans="1:1" x14ac:dyDescent="0.25">
      <c r="A3665" s="183"/>
    </row>
    <row r="3666" spans="1:1" x14ac:dyDescent="0.25">
      <c r="A3666" s="183"/>
    </row>
    <row r="3667" spans="1:1" x14ac:dyDescent="0.25">
      <c r="A3667" s="183"/>
    </row>
    <row r="3668" spans="1:1" x14ac:dyDescent="0.25">
      <c r="A3668" s="183"/>
    </row>
    <row r="3669" spans="1:1" x14ac:dyDescent="0.25">
      <c r="A3669" s="183"/>
    </row>
    <row r="3670" spans="1:1" x14ac:dyDescent="0.25">
      <c r="A3670" s="183"/>
    </row>
    <row r="3671" spans="1:1" x14ac:dyDescent="0.25">
      <c r="A3671" s="183"/>
    </row>
    <row r="3672" spans="1:1" x14ac:dyDescent="0.25">
      <c r="A3672" s="183"/>
    </row>
    <row r="3673" spans="1:1" x14ac:dyDescent="0.25">
      <c r="A3673" s="183"/>
    </row>
    <row r="3674" spans="1:1" x14ac:dyDescent="0.25">
      <c r="A3674" s="183"/>
    </row>
    <row r="3675" spans="1:1" x14ac:dyDescent="0.25">
      <c r="A3675" s="183"/>
    </row>
    <row r="3676" spans="1:1" x14ac:dyDescent="0.25">
      <c r="A3676" s="183"/>
    </row>
    <row r="3677" spans="1:1" x14ac:dyDescent="0.25">
      <c r="A3677" s="183"/>
    </row>
    <row r="3678" spans="1:1" x14ac:dyDescent="0.25">
      <c r="A3678" s="183"/>
    </row>
    <row r="3679" spans="1:1" x14ac:dyDescent="0.25">
      <c r="A3679" s="183"/>
    </row>
    <row r="3680" spans="1:1" x14ac:dyDescent="0.25">
      <c r="A3680" s="183"/>
    </row>
    <row r="3681" spans="1:1" x14ac:dyDescent="0.25">
      <c r="A3681" s="183"/>
    </row>
    <row r="3682" spans="1:1" x14ac:dyDescent="0.25">
      <c r="A3682" s="183"/>
    </row>
    <row r="3683" spans="1:1" x14ac:dyDescent="0.25">
      <c r="A3683" s="183"/>
    </row>
    <row r="3684" spans="1:1" x14ac:dyDescent="0.25">
      <c r="A3684" s="183"/>
    </row>
    <row r="3685" spans="1:1" x14ac:dyDescent="0.25">
      <c r="A3685" s="183"/>
    </row>
    <row r="3686" spans="1:1" x14ac:dyDescent="0.25">
      <c r="A3686" s="183"/>
    </row>
    <row r="3687" spans="1:1" x14ac:dyDescent="0.25">
      <c r="A3687" s="183"/>
    </row>
    <row r="3688" spans="1:1" x14ac:dyDescent="0.25">
      <c r="A3688" s="183"/>
    </row>
    <row r="3689" spans="1:1" x14ac:dyDescent="0.25">
      <c r="A3689" s="183"/>
    </row>
    <row r="3690" spans="1:1" x14ac:dyDescent="0.25">
      <c r="A3690" s="183"/>
    </row>
    <row r="3691" spans="1:1" x14ac:dyDescent="0.25">
      <c r="A3691" s="183"/>
    </row>
    <row r="3692" spans="1:1" x14ac:dyDescent="0.25">
      <c r="A3692" s="183"/>
    </row>
    <row r="3693" spans="1:1" x14ac:dyDescent="0.25">
      <c r="A3693" s="183"/>
    </row>
    <row r="3694" spans="1:1" x14ac:dyDescent="0.25">
      <c r="A3694" s="183"/>
    </row>
    <row r="3695" spans="1:1" x14ac:dyDescent="0.25">
      <c r="A3695" s="183"/>
    </row>
    <row r="3696" spans="1:1" x14ac:dyDescent="0.25">
      <c r="A3696" s="183"/>
    </row>
    <row r="3697" spans="1:1" x14ac:dyDescent="0.25">
      <c r="A3697" s="183"/>
    </row>
    <row r="3698" spans="1:1" x14ac:dyDescent="0.25">
      <c r="A3698" s="183"/>
    </row>
    <row r="3699" spans="1:1" x14ac:dyDescent="0.25">
      <c r="A3699" s="183"/>
    </row>
    <row r="3700" spans="1:1" x14ac:dyDescent="0.25">
      <c r="A3700" s="183"/>
    </row>
    <row r="3701" spans="1:1" x14ac:dyDescent="0.25">
      <c r="A3701" s="183"/>
    </row>
    <row r="3702" spans="1:1" x14ac:dyDescent="0.25">
      <c r="A3702" s="183"/>
    </row>
    <row r="3703" spans="1:1" x14ac:dyDescent="0.25">
      <c r="A3703" s="183"/>
    </row>
    <row r="3704" spans="1:1" x14ac:dyDescent="0.25">
      <c r="A3704" s="183"/>
    </row>
    <row r="3705" spans="1:1" x14ac:dyDescent="0.25">
      <c r="A3705" s="183"/>
    </row>
    <row r="3706" spans="1:1" x14ac:dyDescent="0.25">
      <c r="A3706" s="183"/>
    </row>
    <row r="3707" spans="1:1" x14ac:dyDescent="0.25">
      <c r="A3707" s="183"/>
    </row>
    <row r="3708" spans="1:1" x14ac:dyDescent="0.25">
      <c r="A3708" s="183"/>
    </row>
    <row r="3709" spans="1:1" x14ac:dyDescent="0.25">
      <c r="A3709" s="183"/>
    </row>
    <row r="3710" spans="1:1" x14ac:dyDescent="0.25">
      <c r="A3710" s="183"/>
    </row>
    <row r="3711" spans="1:1" x14ac:dyDescent="0.25">
      <c r="A3711" s="183"/>
    </row>
    <row r="3712" spans="1:1" x14ac:dyDescent="0.25">
      <c r="A3712" s="183"/>
    </row>
    <row r="3713" spans="1:1" x14ac:dyDescent="0.25">
      <c r="A3713" s="183"/>
    </row>
    <row r="3714" spans="1:1" x14ac:dyDescent="0.25">
      <c r="A3714" s="183"/>
    </row>
    <row r="3715" spans="1:1" x14ac:dyDescent="0.25">
      <c r="A3715" s="183"/>
    </row>
    <row r="3716" spans="1:1" x14ac:dyDescent="0.25">
      <c r="A3716" s="183"/>
    </row>
    <row r="3717" spans="1:1" x14ac:dyDescent="0.25">
      <c r="A3717" s="183"/>
    </row>
    <row r="3718" spans="1:1" x14ac:dyDescent="0.25">
      <c r="A3718" s="183"/>
    </row>
    <row r="3719" spans="1:1" x14ac:dyDescent="0.25">
      <c r="A3719" s="183"/>
    </row>
    <row r="3720" spans="1:1" x14ac:dyDescent="0.25">
      <c r="A3720" s="183"/>
    </row>
    <row r="3721" spans="1:1" x14ac:dyDescent="0.25">
      <c r="A3721" s="183"/>
    </row>
    <row r="3722" spans="1:1" x14ac:dyDescent="0.25">
      <c r="A3722" s="183"/>
    </row>
    <row r="3723" spans="1:1" x14ac:dyDescent="0.25">
      <c r="A3723" s="183"/>
    </row>
    <row r="3724" spans="1:1" x14ac:dyDescent="0.25">
      <c r="A3724" s="183"/>
    </row>
    <row r="3725" spans="1:1" x14ac:dyDescent="0.25">
      <c r="A3725" s="183"/>
    </row>
    <row r="3726" spans="1:1" x14ac:dyDescent="0.25">
      <c r="A3726" s="183"/>
    </row>
    <row r="3727" spans="1:1" x14ac:dyDescent="0.25">
      <c r="A3727" s="183"/>
    </row>
    <row r="3728" spans="1:1" x14ac:dyDescent="0.25">
      <c r="A3728" s="183"/>
    </row>
    <row r="3729" spans="1:1" x14ac:dyDescent="0.25">
      <c r="A3729" s="183"/>
    </row>
    <row r="3730" spans="1:1" x14ac:dyDescent="0.25">
      <c r="A3730" s="183"/>
    </row>
    <row r="3731" spans="1:1" x14ac:dyDescent="0.25">
      <c r="A3731" s="183"/>
    </row>
    <row r="3732" spans="1:1" x14ac:dyDescent="0.25">
      <c r="A3732" s="183"/>
    </row>
    <row r="3733" spans="1:1" x14ac:dyDescent="0.25">
      <c r="A3733" s="183"/>
    </row>
    <row r="3734" spans="1:1" x14ac:dyDescent="0.25">
      <c r="A3734" s="183"/>
    </row>
    <row r="3735" spans="1:1" x14ac:dyDescent="0.25">
      <c r="A3735" s="183"/>
    </row>
    <row r="3736" spans="1:1" x14ac:dyDescent="0.25">
      <c r="A3736" s="183"/>
    </row>
    <row r="3737" spans="1:1" x14ac:dyDescent="0.25">
      <c r="A3737" s="183"/>
    </row>
    <row r="3738" spans="1:1" x14ac:dyDescent="0.25">
      <c r="A3738" s="183"/>
    </row>
    <row r="3739" spans="1:1" x14ac:dyDescent="0.25">
      <c r="A3739" s="183"/>
    </row>
    <row r="3740" spans="1:1" x14ac:dyDescent="0.25">
      <c r="A3740" s="183"/>
    </row>
    <row r="3741" spans="1:1" x14ac:dyDescent="0.25">
      <c r="A3741" s="183"/>
    </row>
    <row r="3742" spans="1:1" x14ac:dyDescent="0.25">
      <c r="A3742" s="183"/>
    </row>
    <row r="3743" spans="1:1" x14ac:dyDescent="0.25">
      <c r="A3743" s="183"/>
    </row>
    <row r="3744" spans="1:1" x14ac:dyDescent="0.25">
      <c r="A3744" s="183"/>
    </row>
    <row r="3745" spans="1:1" x14ac:dyDescent="0.25">
      <c r="A3745" s="183"/>
    </row>
    <row r="3746" spans="1:1" x14ac:dyDescent="0.25">
      <c r="A3746" s="183"/>
    </row>
    <row r="3747" spans="1:1" x14ac:dyDescent="0.25">
      <c r="A3747" s="183"/>
    </row>
    <row r="3748" spans="1:1" x14ac:dyDescent="0.25">
      <c r="A3748" s="183"/>
    </row>
    <row r="3749" spans="1:1" x14ac:dyDescent="0.25">
      <c r="A3749" s="183"/>
    </row>
    <row r="3750" spans="1:1" x14ac:dyDescent="0.25">
      <c r="A3750" s="183"/>
    </row>
    <row r="3751" spans="1:1" x14ac:dyDescent="0.25">
      <c r="A3751" s="183"/>
    </row>
    <row r="3752" spans="1:1" x14ac:dyDescent="0.25">
      <c r="A3752" s="183"/>
    </row>
    <row r="3753" spans="1:1" x14ac:dyDescent="0.25">
      <c r="A3753" s="183"/>
    </row>
    <row r="3754" spans="1:1" x14ac:dyDescent="0.25">
      <c r="A3754" s="183"/>
    </row>
    <row r="3755" spans="1:1" x14ac:dyDescent="0.25">
      <c r="A3755" s="183"/>
    </row>
    <row r="3756" spans="1:1" x14ac:dyDescent="0.25">
      <c r="A3756" s="183"/>
    </row>
    <row r="3757" spans="1:1" x14ac:dyDescent="0.25">
      <c r="A3757" s="183"/>
    </row>
    <row r="3758" spans="1:1" x14ac:dyDescent="0.25">
      <c r="A3758" s="183"/>
    </row>
    <row r="3759" spans="1:1" x14ac:dyDescent="0.25">
      <c r="A3759" s="183"/>
    </row>
    <row r="3760" spans="1:1" x14ac:dyDescent="0.25">
      <c r="A3760" s="183"/>
    </row>
    <row r="3761" spans="1:1" x14ac:dyDescent="0.25">
      <c r="A3761" s="183"/>
    </row>
    <row r="3762" spans="1:1" x14ac:dyDescent="0.25">
      <c r="A3762" s="183"/>
    </row>
    <row r="3763" spans="1:1" x14ac:dyDescent="0.25">
      <c r="A3763" s="183"/>
    </row>
    <row r="3764" spans="1:1" x14ac:dyDescent="0.25">
      <c r="A3764" s="183"/>
    </row>
    <row r="3765" spans="1:1" x14ac:dyDescent="0.25">
      <c r="A3765" s="183"/>
    </row>
    <row r="3766" spans="1:1" x14ac:dyDescent="0.25">
      <c r="A3766" s="183"/>
    </row>
    <row r="3767" spans="1:1" x14ac:dyDescent="0.25">
      <c r="A3767" s="183"/>
    </row>
    <row r="3768" spans="1:1" x14ac:dyDescent="0.25">
      <c r="A3768" s="183"/>
    </row>
    <row r="3769" spans="1:1" x14ac:dyDescent="0.25">
      <c r="A3769" s="183"/>
    </row>
    <row r="3770" spans="1:1" x14ac:dyDescent="0.25">
      <c r="A3770" s="183"/>
    </row>
    <row r="3771" spans="1:1" x14ac:dyDescent="0.25">
      <c r="A3771" s="183"/>
    </row>
    <row r="3772" spans="1:1" x14ac:dyDescent="0.25">
      <c r="A3772" s="183"/>
    </row>
    <row r="3773" spans="1:1" x14ac:dyDescent="0.25">
      <c r="A3773" s="183"/>
    </row>
    <row r="3774" spans="1:1" x14ac:dyDescent="0.25">
      <c r="A3774" s="183"/>
    </row>
    <row r="3775" spans="1:1" x14ac:dyDescent="0.25">
      <c r="A3775" s="183"/>
    </row>
    <row r="3776" spans="1:1" x14ac:dyDescent="0.25">
      <c r="A3776" s="183"/>
    </row>
    <row r="3777" spans="1:1" x14ac:dyDescent="0.25">
      <c r="A3777" s="183"/>
    </row>
    <row r="3778" spans="1:1" x14ac:dyDescent="0.25">
      <c r="A3778" s="183"/>
    </row>
    <row r="3779" spans="1:1" x14ac:dyDescent="0.25">
      <c r="A3779" s="183"/>
    </row>
    <row r="3780" spans="1:1" x14ac:dyDescent="0.25">
      <c r="A3780" s="183"/>
    </row>
    <row r="3781" spans="1:1" x14ac:dyDescent="0.25">
      <c r="A3781" s="183"/>
    </row>
    <row r="3782" spans="1:1" x14ac:dyDescent="0.25">
      <c r="A3782" s="183"/>
    </row>
    <row r="3783" spans="1:1" x14ac:dyDescent="0.25">
      <c r="A3783" s="183"/>
    </row>
    <row r="3784" spans="1:1" x14ac:dyDescent="0.25">
      <c r="A3784" s="183"/>
    </row>
    <row r="3785" spans="1:1" x14ac:dyDescent="0.25">
      <c r="A3785" s="183"/>
    </row>
    <row r="3786" spans="1:1" x14ac:dyDescent="0.25">
      <c r="A3786" s="183"/>
    </row>
    <row r="3787" spans="1:1" x14ac:dyDescent="0.25">
      <c r="A3787" s="183"/>
    </row>
    <row r="3788" spans="1:1" x14ac:dyDescent="0.25">
      <c r="A3788" s="183"/>
    </row>
    <row r="3789" spans="1:1" x14ac:dyDescent="0.25">
      <c r="A3789" s="183"/>
    </row>
    <row r="3790" spans="1:1" x14ac:dyDescent="0.25">
      <c r="A3790" s="183"/>
    </row>
    <row r="3791" spans="1:1" x14ac:dyDescent="0.25">
      <c r="A3791" s="183"/>
    </row>
    <row r="3792" spans="1:1" x14ac:dyDescent="0.25">
      <c r="A3792" s="183"/>
    </row>
    <row r="3793" spans="1:1" x14ac:dyDescent="0.25">
      <c r="A3793" s="183"/>
    </row>
    <row r="3794" spans="1:1" x14ac:dyDescent="0.25">
      <c r="A3794" s="183"/>
    </row>
    <row r="3795" spans="1:1" x14ac:dyDescent="0.25">
      <c r="A3795" s="183"/>
    </row>
    <row r="3796" spans="1:1" x14ac:dyDescent="0.25">
      <c r="A3796" s="183"/>
    </row>
    <row r="3797" spans="1:1" x14ac:dyDescent="0.25">
      <c r="A3797" s="183"/>
    </row>
    <row r="3798" spans="1:1" x14ac:dyDescent="0.25">
      <c r="A3798" s="183"/>
    </row>
    <row r="3799" spans="1:1" x14ac:dyDescent="0.25">
      <c r="A3799" s="183"/>
    </row>
    <row r="3800" spans="1:1" x14ac:dyDescent="0.25">
      <c r="A3800" s="183"/>
    </row>
    <row r="3801" spans="1:1" x14ac:dyDescent="0.25">
      <c r="A3801" s="183"/>
    </row>
    <row r="3802" spans="1:1" x14ac:dyDescent="0.25">
      <c r="A3802" s="183"/>
    </row>
    <row r="3803" spans="1:1" x14ac:dyDescent="0.25">
      <c r="A3803" s="183"/>
    </row>
    <row r="3804" spans="1:1" x14ac:dyDescent="0.25">
      <c r="A3804" s="183"/>
    </row>
    <row r="3805" spans="1:1" x14ac:dyDescent="0.25">
      <c r="A3805" s="183"/>
    </row>
    <row r="3806" spans="1:1" x14ac:dyDescent="0.25">
      <c r="A3806" s="183"/>
    </row>
    <row r="3807" spans="1:1" x14ac:dyDescent="0.25">
      <c r="A3807" s="183"/>
    </row>
    <row r="3808" spans="1:1" x14ac:dyDescent="0.25">
      <c r="A3808" s="183"/>
    </row>
    <row r="3809" spans="1:1" x14ac:dyDescent="0.25">
      <c r="A3809" s="183"/>
    </row>
    <row r="3810" spans="1:1" x14ac:dyDescent="0.25">
      <c r="A3810" s="183"/>
    </row>
    <row r="3811" spans="1:1" x14ac:dyDescent="0.25">
      <c r="A3811" s="183"/>
    </row>
    <row r="3812" spans="1:1" x14ac:dyDescent="0.25">
      <c r="A3812" s="183"/>
    </row>
    <row r="3813" spans="1:1" x14ac:dyDescent="0.25">
      <c r="A3813" s="183"/>
    </row>
    <row r="3814" spans="1:1" x14ac:dyDescent="0.25">
      <c r="A3814" s="183"/>
    </row>
    <row r="3815" spans="1:1" x14ac:dyDescent="0.25">
      <c r="A3815" s="183"/>
    </row>
    <row r="3816" spans="1:1" x14ac:dyDescent="0.25">
      <c r="A3816" s="183"/>
    </row>
    <row r="3817" spans="1:1" x14ac:dyDescent="0.25">
      <c r="A3817" s="183"/>
    </row>
    <row r="3818" spans="1:1" x14ac:dyDescent="0.25">
      <c r="A3818" s="183"/>
    </row>
    <row r="3819" spans="1:1" x14ac:dyDescent="0.25">
      <c r="A3819" s="183"/>
    </row>
    <row r="3820" spans="1:1" x14ac:dyDescent="0.25">
      <c r="A3820" s="183"/>
    </row>
    <row r="3821" spans="1:1" x14ac:dyDescent="0.25">
      <c r="A3821" s="183"/>
    </row>
    <row r="3822" spans="1:1" x14ac:dyDescent="0.25">
      <c r="A3822" s="183"/>
    </row>
    <row r="3823" spans="1:1" x14ac:dyDescent="0.25">
      <c r="A3823" s="183"/>
    </row>
    <row r="3824" spans="1:1" x14ac:dyDescent="0.25">
      <c r="A3824" s="183"/>
    </row>
    <row r="3825" spans="1:1" x14ac:dyDescent="0.25">
      <c r="A3825" s="183"/>
    </row>
    <row r="3826" spans="1:1" x14ac:dyDescent="0.25">
      <c r="A3826" s="183"/>
    </row>
    <row r="3827" spans="1:1" x14ac:dyDescent="0.25">
      <c r="A3827" s="183"/>
    </row>
    <row r="3828" spans="1:1" x14ac:dyDescent="0.25">
      <c r="A3828" s="183"/>
    </row>
    <row r="3829" spans="1:1" x14ac:dyDescent="0.25">
      <c r="A3829" s="183"/>
    </row>
    <row r="3830" spans="1:1" x14ac:dyDescent="0.25">
      <c r="A3830" s="183"/>
    </row>
    <row r="3831" spans="1:1" x14ac:dyDescent="0.25">
      <c r="A3831" s="183"/>
    </row>
    <row r="3832" spans="1:1" x14ac:dyDescent="0.25">
      <c r="A3832" s="183"/>
    </row>
    <row r="3833" spans="1:1" x14ac:dyDescent="0.25">
      <c r="A3833" s="183"/>
    </row>
    <row r="3834" spans="1:1" x14ac:dyDescent="0.25">
      <c r="A3834" s="183"/>
    </row>
    <row r="3835" spans="1:1" x14ac:dyDescent="0.25">
      <c r="A3835" s="183"/>
    </row>
    <row r="3836" spans="1:1" x14ac:dyDescent="0.25">
      <c r="A3836" s="183"/>
    </row>
    <row r="3837" spans="1:1" x14ac:dyDescent="0.25">
      <c r="A3837" s="183"/>
    </row>
    <row r="3838" spans="1:1" x14ac:dyDescent="0.25">
      <c r="A3838" s="183"/>
    </row>
    <row r="3839" spans="1:1" x14ac:dyDescent="0.25">
      <c r="A3839" s="183"/>
    </row>
    <row r="3840" spans="1:1" x14ac:dyDescent="0.25">
      <c r="A3840" s="183"/>
    </row>
    <row r="3841" spans="1:1" x14ac:dyDescent="0.25">
      <c r="A3841" s="183"/>
    </row>
    <row r="3842" spans="1:1" x14ac:dyDescent="0.25">
      <c r="A3842" s="183"/>
    </row>
    <row r="3843" spans="1:1" x14ac:dyDescent="0.25">
      <c r="A3843" s="183"/>
    </row>
    <row r="3844" spans="1:1" x14ac:dyDescent="0.25">
      <c r="A3844" s="183"/>
    </row>
    <row r="3845" spans="1:1" x14ac:dyDescent="0.25">
      <c r="A3845" s="183"/>
    </row>
    <row r="3846" spans="1:1" x14ac:dyDescent="0.25">
      <c r="A3846" s="183"/>
    </row>
    <row r="3847" spans="1:1" x14ac:dyDescent="0.25">
      <c r="A3847" s="183"/>
    </row>
    <row r="3848" spans="1:1" x14ac:dyDescent="0.25">
      <c r="A3848" s="183"/>
    </row>
    <row r="3849" spans="1:1" x14ac:dyDescent="0.25">
      <c r="A3849" s="183"/>
    </row>
    <row r="3850" spans="1:1" x14ac:dyDescent="0.25">
      <c r="A3850" s="183"/>
    </row>
    <row r="3851" spans="1:1" x14ac:dyDescent="0.25">
      <c r="A3851" s="183"/>
    </row>
    <row r="3852" spans="1:1" x14ac:dyDescent="0.25">
      <c r="A3852" s="183"/>
    </row>
    <row r="3853" spans="1:1" x14ac:dyDescent="0.25">
      <c r="A3853" s="183"/>
    </row>
    <row r="3854" spans="1:1" x14ac:dyDescent="0.25">
      <c r="A3854" s="183"/>
    </row>
    <row r="3855" spans="1:1" x14ac:dyDescent="0.25">
      <c r="A3855" s="183"/>
    </row>
    <row r="3856" spans="1:1" x14ac:dyDescent="0.25">
      <c r="A3856" s="183"/>
    </row>
    <row r="3857" spans="1:1" x14ac:dyDescent="0.25">
      <c r="A3857" s="183"/>
    </row>
    <row r="3858" spans="1:1" x14ac:dyDescent="0.25">
      <c r="A3858" s="183"/>
    </row>
    <row r="3859" spans="1:1" x14ac:dyDescent="0.25">
      <c r="A3859" s="183"/>
    </row>
    <row r="3860" spans="1:1" x14ac:dyDescent="0.25">
      <c r="A3860" s="183"/>
    </row>
    <row r="3861" spans="1:1" x14ac:dyDescent="0.25">
      <c r="A3861" s="183"/>
    </row>
    <row r="3862" spans="1:1" x14ac:dyDescent="0.25">
      <c r="A3862" s="183"/>
    </row>
    <row r="3863" spans="1:1" x14ac:dyDescent="0.25">
      <c r="A3863" s="183"/>
    </row>
    <row r="3864" spans="1:1" x14ac:dyDescent="0.25">
      <c r="A3864" s="183"/>
    </row>
    <row r="3865" spans="1:1" x14ac:dyDescent="0.25">
      <c r="A3865" s="183"/>
    </row>
    <row r="3866" spans="1:1" x14ac:dyDescent="0.25">
      <c r="A3866" s="183"/>
    </row>
    <row r="3867" spans="1:1" x14ac:dyDescent="0.25">
      <c r="A3867" s="183"/>
    </row>
    <row r="3868" spans="1:1" x14ac:dyDescent="0.25">
      <c r="A3868" s="183"/>
    </row>
    <row r="3869" spans="1:1" x14ac:dyDescent="0.25">
      <c r="A3869" s="183"/>
    </row>
    <row r="3870" spans="1:1" x14ac:dyDescent="0.25">
      <c r="A3870" s="183"/>
    </row>
    <row r="3871" spans="1:1" x14ac:dyDescent="0.25">
      <c r="A3871" s="183"/>
    </row>
    <row r="3872" spans="1:1" x14ac:dyDescent="0.25">
      <c r="A3872" s="183"/>
    </row>
    <row r="3873" spans="1:1" x14ac:dyDescent="0.25">
      <c r="A3873" s="183"/>
    </row>
    <row r="3874" spans="1:1" x14ac:dyDescent="0.25">
      <c r="A3874" s="183"/>
    </row>
    <row r="3875" spans="1:1" x14ac:dyDescent="0.25">
      <c r="A3875" s="183"/>
    </row>
    <row r="3876" spans="1:1" x14ac:dyDescent="0.25">
      <c r="A3876" s="183"/>
    </row>
    <row r="3877" spans="1:1" x14ac:dyDescent="0.25">
      <c r="A3877" s="183"/>
    </row>
    <row r="3878" spans="1:1" x14ac:dyDescent="0.25">
      <c r="A3878" s="183"/>
    </row>
    <row r="3879" spans="1:1" x14ac:dyDescent="0.25">
      <c r="A3879" s="183"/>
    </row>
    <row r="3880" spans="1:1" x14ac:dyDescent="0.25">
      <c r="A3880" s="183"/>
    </row>
    <row r="3881" spans="1:1" x14ac:dyDescent="0.25">
      <c r="A3881" s="183"/>
    </row>
    <row r="3882" spans="1:1" x14ac:dyDescent="0.25">
      <c r="A3882" s="183"/>
    </row>
    <row r="3883" spans="1:1" x14ac:dyDescent="0.25">
      <c r="A3883" s="183"/>
    </row>
    <row r="3884" spans="1:1" x14ac:dyDescent="0.25">
      <c r="A3884" s="183"/>
    </row>
    <row r="3885" spans="1:1" x14ac:dyDescent="0.25">
      <c r="A3885" s="183"/>
    </row>
    <row r="3886" spans="1:1" x14ac:dyDescent="0.25">
      <c r="A3886" s="183"/>
    </row>
    <row r="3887" spans="1:1" x14ac:dyDescent="0.25">
      <c r="A3887" s="183"/>
    </row>
    <row r="3888" spans="1:1" x14ac:dyDescent="0.25">
      <c r="A3888" s="183"/>
    </row>
    <row r="3889" spans="1:1" x14ac:dyDescent="0.25">
      <c r="A3889" s="183"/>
    </row>
    <row r="3890" spans="1:1" x14ac:dyDescent="0.25">
      <c r="A3890" s="183"/>
    </row>
    <row r="3891" spans="1:1" x14ac:dyDescent="0.25">
      <c r="A3891" s="183"/>
    </row>
    <row r="3892" spans="1:1" x14ac:dyDescent="0.25">
      <c r="A3892" s="183"/>
    </row>
    <row r="3893" spans="1:1" x14ac:dyDescent="0.25">
      <c r="A3893" s="183"/>
    </row>
    <row r="3894" spans="1:1" x14ac:dyDescent="0.25">
      <c r="A3894" s="183"/>
    </row>
    <row r="3895" spans="1:1" x14ac:dyDescent="0.25">
      <c r="A3895" s="183"/>
    </row>
    <row r="3896" spans="1:1" x14ac:dyDescent="0.25">
      <c r="A3896" s="183"/>
    </row>
    <row r="3897" spans="1:1" x14ac:dyDescent="0.25">
      <c r="A3897" s="183"/>
    </row>
    <row r="3898" spans="1:1" x14ac:dyDescent="0.25">
      <c r="A3898" s="183"/>
    </row>
    <row r="3899" spans="1:1" x14ac:dyDescent="0.25">
      <c r="A3899" s="183"/>
    </row>
    <row r="3900" spans="1:1" x14ac:dyDescent="0.25">
      <c r="A3900" s="183"/>
    </row>
    <row r="3901" spans="1:1" x14ac:dyDescent="0.25">
      <c r="A3901" s="183"/>
    </row>
    <row r="3902" spans="1:1" x14ac:dyDescent="0.25">
      <c r="A3902" s="183"/>
    </row>
    <row r="3903" spans="1:1" x14ac:dyDescent="0.25">
      <c r="A3903" s="183"/>
    </row>
    <row r="3904" spans="1:1" x14ac:dyDescent="0.25">
      <c r="A3904" s="183"/>
    </row>
    <row r="3905" spans="1:1" x14ac:dyDescent="0.25">
      <c r="A3905" s="183"/>
    </row>
    <row r="3906" spans="1:1" x14ac:dyDescent="0.25">
      <c r="A3906" s="183"/>
    </row>
    <row r="3907" spans="1:1" x14ac:dyDescent="0.25">
      <c r="A3907" s="183"/>
    </row>
    <row r="3908" spans="1:1" x14ac:dyDescent="0.25">
      <c r="A3908" s="183"/>
    </row>
    <row r="3909" spans="1:1" x14ac:dyDescent="0.25">
      <c r="A3909" s="183"/>
    </row>
    <row r="3910" spans="1:1" x14ac:dyDescent="0.25">
      <c r="A3910" s="183"/>
    </row>
    <row r="3911" spans="1:1" x14ac:dyDescent="0.25">
      <c r="A3911" s="183"/>
    </row>
    <row r="3912" spans="1:1" x14ac:dyDescent="0.25">
      <c r="A3912" s="183"/>
    </row>
    <row r="3913" spans="1:1" x14ac:dyDescent="0.25">
      <c r="A3913" s="183"/>
    </row>
    <row r="3914" spans="1:1" x14ac:dyDescent="0.25">
      <c r="A3914" s="183"/>
    </row>
    <row r="3915" spans="1:1" x14ac:dyDescent="0.25">
      <c r="A3915" s="183"/>
    </row>
    <row r="3916" spans="1:1" x14ac:dyDescent="0.25">
      <c r="A3916" s="183"/>
    </row>
    <row r="3917" spans="1:1" x14ac:dyDescent="0.25">
      <c r="A3917" s="183"/>
    </row>
    <row r="3918" spans="1:1" x14ac:dyDescent="0.25">
      <c r="A3918" s="183"/>
    </row>
    <row r="3919" spans="1:1" x14ac:dyDescent="0.25">
      <c r="A3919" s="183"/>
    </row>
    <row r="3920" spans="1:1" x14ac:dyDescent="0.25">
      <c r="A3920" s="183"/>
    </row>
    <row r="3921" spans="1:1" x14ac:dyDescent="0.25">
      <c r="A3921" s="183"/>
    </row>
    <row r="3922" spans="1:1" x14ac:dyDescent="0.25">
      <c r="A3922" s="183"/>
    </row>
    <row r="3923" spans="1:1" x14ac:dyDescent="0.25">
      <c r="A3923" s="183"/>
    </row>
    <row r="3924" spans="1:1" x14ac:dyDescent="0.25">
      <c r="A3924" s="183"/>
    </row>
    <row r="3925" spans="1:1" x14ac:dyDescent="0.25">
      <c r="A3925" s="183"/>
    </row>
    <row r="3926" spans="1:1" x14ac:dyDescent="0.25">
      <c r="A3926" s="183"/>
    </row>
    <row r="3927" spans="1:1" x14ac:dyDescent="0.25">
      <c r="A3927" s="183"/>
    </row>
    <row r="3928" spans="1:1" x14ac:dyDescent="0.25">
      <c r="A3928" s="183"/>
    </row>
    <row r="3929" spans="1:1" x14ac:dyDescent="0.25">
      <c r="A3929" s="183"/>
    </row>
    <row r="3930" spans="1:1" x14ac:dyDescent="0.25">
      <c r="A3930" s="183"/>
    </row>
    <row r="3931" spans="1:1" x14ac:dyDescent="0.25">
      <c r="A3931" s="183"/>
    </row>
    <row r="3932" spans="1:1" x14ac:dyDescent="0.25">
      <c r="A3932" s="183"/>
    </row>
    <row r="3933" spans="1:1" x14ac:dyDescent="0.25">
      <c r="A3933" s="183"/>
    </row>
    <row r="3934" spans="1:1" x14ac:dyDescent="0.25">
      <c r="A3934" s="183"/>
    </row>
    <row r="3935" spans="1:1" x14ac:dyDescent="0.25">
      <c r="A3935" s="183"/>
    </row>
    <row r="3936" spans="1:1" x14ac:dyDescent="0.25">
      <c r="A3936" s="183"/>
    </row>
    <row r="3937" spans="1:1" x14ac:dyDescent="0.25">
      <c r="A3937" s="183"/>
    </row>
    <row r="3938" spans="1:1" x14ac:dyDescent="0.25">
      <c r="A3938" s="183"/>
    </row>
    <row r="3939" spans="1:1" x14ac:dyDescent="0.25">
      <c r="A3939" s="183"/>
    </row>
    <row r="3940" spans="1:1" x14ac:dyDescent="0.25">
      <c r="A3940" s="183"/>
    </row>
    <row r="3941" spans="1:1" x14ac:dyDescent="0.25">
      <c r="A3941" s="183"/>
    </row>
    <row r="3942" spans="1:1" x14ac:dyDescent="0.25">
      <c r="A3942" s="183"/>
    </row>
    <row r="3943" spans="1:1" x14ac:dyDescent="0.25">
      <c r="A3943" s="183"/>
    </row>
    <row r="3944" spans="1:1" x14ac:dyDescent="0.25">
      <c r="A3944" s="183"/>
    </row>
    <row r="3945" spans="1:1" x14ac:dyDescent="0.25">
      <c r="A3945" s="183"/>
    </row>
    <row r="3946" spans="1:1" x14ac:dyDescent="0.25">
      <c r="A3946" s="183"/>
    </row>
    <row r="3947" spans="1:1" x14ac:dyDescent="0.25">
      <c r="A3947" s="183"/>
    </row>
    <row r="3948" spans="1:1" x14ac:dyDescent="0.25">
      <c r="A3948" s="183"/>
    </row>
    <row r="3949" spans="1:1" x14ac:dyDescent="0.25">
      <c r="A3949" s="183"/>
    </row>
    <row r="3950" spans="1:1" x14ac:dyDescent="0.25">
      <c r="A3950" s="183"/>
    </row>
    <row r="3951" spans="1:1" x14ac:dyDescent="0.25">
      <c r="A3951" s="183"/>
    </row>
    <row r="3952" spans="1:1" x14ac:dyDescent="0.25">
      <c r="A3952" s="183"/>
    </row>
    <row r="3953" spans="1:1" x14ac:dyDescent="0.25">
      <c r="A3953" s="183"/>
    </row>
    <row r="3954" spans="1:1" x14ac:dyDescent="0.25">
      <c r="A3954" s="183"/>
    </row>
    <row r="3955" spans="1:1" x14ac:dyDescent="0.25">
      <c r="A3955" s="183"/>
    </row>
    <row r="3956" spans="1:1" x14ac:dyDescent="0.25">
      <c r="A3956" s="183"/>
    </row>
    <row r="3957" spans="1:1" x14ac:dyDescent="0.25">
      <c r="A3957" s="183"/>
    </row>
    <row r="3958" spans="1:1" x14ac:dyDescent="0.25">
      <c r="A3958" s="183"/>
    </row>
    <row r="3959" spans="1:1" x14ac:dyDescent="0.25">
      <c r="A3959" s="183"/>
    </row>
    <row r="3960" spans="1:1" x14ac:dyDescent="0.25">
      <c r="A3960" s="183"/>
    </row>
    <row r="3961" spans="1:1" x14ac:dyDescent="0.25">
      <c r="A3961" s="183"/>
    </row>
    <row r="3962" spans="1:1" x14ac:dyDescent="0.25">
      <c r="A3962" s="183"/>
    </row>
    <row r="3963" spans="1:1" x14ac:dyDescent="0.25">
      <c r="A3963" s="183"/>
    </row>
    <row r="3964" spans="1:1" x14ac:dyDescent="0.25">
      <c r="A3964" s="183"/>
    </row>
    <row r="3965" spans="1:1" x14ac:dyDescent="0.25">
      <c r="A3965" s="183"/>
    </row>
    <row r="3966" spans="1:1" x14ac:dyDescent="0.25">
      <c r="A3966" s="183"/>
    </row>
    <row r="3967" spans="1:1" x14ac:dyDescent="0.25">
      <c r="A3967" s="183"/>
    </row>
    <row r="3968" spans="1:1" x14ac:dyDescent="0.25">
      <c r="A3968" s="183"/>
    </row>
    <row r="3969" spans="1:1" x14ac:dyDescent="0.25">
      <c r="A3969" s="183"/>
    </row>
    <row r="3970" spans="1:1" x14ac:dyDescent="0.25">
      <c r="A3970" s="183"/>
    </row>
    <row r="3971" spans="1:1" x14ac:dyDescent="0.25">
      <c r="A3971" s="183"/>
    </row>
    <row r="3972" spans="1:1" x14ac:dyDescent="0.25">
      <c r="A3972" s="183"/>
    </row>
    <row r="3973" spans="1:1" x14ac:dyDescent="0.25">
      <c r="A3973" s="183"/>
    </row>
    <row r="3974" spans="1:1" x14ac:dyDescent="0.25">
      <c r="A3974" s="183"/>
    </row>
    <row r="3975" spans="1:1" x14ac:dyDescent="0.25">
      <c r="A3975" s="183"/>
    </row>
    <row r="3976" spans="1:1" x14ac:dyDescent="0.25">
      <c r="A3976" s="183"/>
    </row>
    <row r="3977" spans="1:1" x14ac:dyDescent="0.25">
      <c r="A3977" s="183"/>
    </row>
    <row r="3978" spans="1:1" x14ac:dyDescent="0.25">
      <c r="A3978" s="183"/>
    </row>
    <row r="3979" spans="1:1" x14ac:dyDescent="0.25">
      <c r="A3979" s="183"/>
    </row>
    <row r="3980" spans="1:1" x14ac:dyDescent="0.25">
      <c r="A3980" s="183"/>
    </row>
    <row r="3981" spans="1:1" x14ac:dyDescent="0.25">
      <c r="A3981" s="183"/>
    </row>
    <row r="3982" spans="1:1" x14ac:dyDescent="0.25">
      <c r="A3982" s="183"/>
    </row>
    <row r="3983" spans="1:1" x14ac:dyDescent="0.25">
      <c r="A3983" s="183"/>
    </row>
    <row r="3984" spans="1:1" x14ac:dyDescent="0.25">
      <c r="A3984" s="183"/>
    </row>
    <row r="3985" spans="1:1" x14ac:dyDescent="0.25">
      <c r="A3985" s="183"/>
    </row>
    <row r="3986" spans="1:1" x14ac:dyDescent="0.25">
      <c r="A3986" s="183"/>
    </row>
    <row r="3987" spans="1:1" x14ac:dyDescent="0.25">
      <c r="A3987" s="183"/>
    </row>
    <row r="3988" spans="1:1" x14ac:dyDescent="0.25">
      <c r="A3988" s="183"/>
    </row>
    <row r="3989" spans="1:1" x14ac:dyDescent="0.25">
      <c r="A3989" s="183"/>
    </row>
    <row r="3990" spans="1:1" x14ac:dyDescent="0.25">
      <c r="A3990" s="183"/>
    </row>
    <row r="3991" spans="1:1" x14ac:dyDescent="0.25">
      <c r="A3991" s="183"/>
    </row>
    <row r="3992" spans="1:1" x14ac:dyDescent="0.25">
      <c r="A3992" s="183"/>
    </row>
    <row r="3993" spans="1:1" x14ac:dyDescent="0.25">
      <c r="A3993" s="183"/>
    </row>
    <row r="3994" spans="1:1" x14ac:dyDescent="0.25">
      <c r="A3994" s="183"/>
    </row>
    <row r="3995" spans="1:1" x14ac:dyDescent="0.25">
      <c r="A3995" s="183"/>
    </row>
    <row r="3996" spans="1:1" x14ac:dyDescent="0.25">
      <c r="A3996" s="183"/>
    </row>
    <row r="3997" spans="1:1" x14ac:dyDescent="0.25">
      <c r="A3997" s="183"/>
    </row>
    <row r="3998" spans="1:1" x14ac:dyDescent="0.25">
      <c r="A3998" s="183"/>
    </row>
    <row r="3999" spans="1:1" x14ac:dyDescent="0.25">
      <c r="A3999" s="183"/>
    </row>
    <row r="4000" spans="1:1" x14ac:dyDescent="0.25">
      <c r="A4000" s="183"/>
    </row>
    <row r="4001" spans="1:1" x14ac:dyDescent="0.25">
      <c r="A4001" s="183"/>
    </row>
    <row r="4002" spans="1:1" x14ac:dyDescent="0.25">
      <c r="A4002" s="183"/>
    </row>
    <row r="4003" spans="1:1" x14ac:dyDescent="0.25">
      <c r="A4003" s="183"/>
    </row>
    <row r="4004" spans="1:1" x14ac:dyDescent="0.25">
      <c r="A4004" s="183"/>
    </row>
    <row r="4005" spans="1:1" x14ac:dyDescent="0.25">
      <c r="A4005" s="183"/>
    </row>
    <row r="4006" spans="1:1" x14ac:dyDescent="0.25">
      <c r="A4006" s="183"/>
    </row>
    <row r="4007" spans="1:1" x14ac:dyDescent="0.25">
      <c r="A4007" s="183"/>
    </row>
    <row r="4008" spans="1:1" x14ac:dyDescent="0.25">
      <c r="A4008" s="183"/>
    </row>
    <row r="4009" spans="1:1" x14ac:dyDescent="0.25">
      <c r="A4009" s="183"/>
    </row>
    <row r="4010" spans="1:1" x14ac:dyDescent="0.25">
      <c r="A4010" s="183"/>
    </row>
    <row r="4011" spans="1:1" x14ac:dyDescent="0.25">
      <c r="A4011" s="183"/>
    </row>
    <row r="4012" spans="1:1" x14ac:dyDescent="0.25">
      <c r="A4012" s="183"/>
    </row>
    <row r="4013" spans="1:1" x14ac:dyDescent="0.25">
      <c r="A4013" s="183"/>
    </row>
    <row r="4014" spans="1:1" x14ac:dyDescent="0.25">
      <c r="A4014" s="183"/>
    </row>
    <row r="4015" spans="1:1" x14ac:dyDescent="0.25">
      <c r="A4015" s="183"/>
    </row>
    <row r="4016" spans="1:1" x14ac:dyDescent="0.25">
      <c r="A4016" s="183"/>
    </row>
    <row r="4017" spans="1:1" x14ac:dyDescent="0.25">
      <c r="A4017" s="183"/>
    </row>
    <row r="4018" spans="1:1" x14ac:dyDescent="0.25">
      <c r="A4018" s="183"/>
    </row>
    <row r="4019" spans="1:1" x14ac:dyDescent="0.25">
      <c r="A4019" s="183"/>
    </row>
    <row r="4020" spans="1:1" x14ac:dyDescent="0.25">
      <c r="A4020" s="183"/>
    </row>
    <row r="4021" spans="1:1" x14ac:dyDescent="0.25">
      <c r="A4021" s="183"/>
    </row>
    <row r="4022" spans="1:1" x14ac:dyDescent="0.25">
      <c r="A4022" s="183"/>
    </row>
    <row r="4023" spans="1:1" x14ac:dyDescent="0.25">
      <c r="A4023" s="183"/>
    </row>
    <row r="4024" spans="1:1" x14ac:dyDescent="0.25">
      <c r="A4024" s="183"/>
    </row>
    <row r="4025" spans="1:1" x14ac:dyDescent="0.25">
      <c r="A4025" s="183"/>
    </row>
    <row r="4026" spans="1:1" x14ac:dyDescent="0.25">
      <c r="A4026" s="183"/>
    </row>
    <row r="4027" spans="1:1" x14ac:dyDescent="0.25">
      <c r="A4027" s="183"/>
    </row>
    <row r="4028" spans="1:1" x14ac:dyDescent="0.25">
      <c r="A4028" s="183"/>
    </row>
    <row r="4029" spans="1:1" x14ac:dyDescent="0.25">
      <c r="A4029" s="183"/>
    </row>
    <row r="4030" spans="1:1" x14ac:dyDescent="0.25">
      <c r="A4030" s="183"/>
    </row>
    <row r="4031" spans="1:1" x14ac:dyDescent="0.25">
      <c r="A4031" s="183"/>
    </row>
    <row r="4032" spans="1:1" x14ac:dyDescent="0.25">
      <c r="A4032" s="183"/>
    </row>
    <row r="4033" spans="1:1" x14ac:dyDescent="0.25">
      <c r="A4033" s="183"/>
    </row>
    <row r="4034" spans="1:1" x14ac:dyDescent="0.25">
      <c r="A4034" s="183"/>
    </row>
    <row r="4035" spans="1:1" x14ac:dyDescent="0.25">
      <c r="A4035" s="183"/>
    </row>
    <row r="4036" spans="1:1" x14ac:dyDescent="0.25">
      <c r="A4036" s="183"/>
    </row>
    <row r="4037" spans="1:1" x14ac:dyDescent="0.25">
      <c r="A4037" s="183"/>
    </row>
    <row r="4038" spans="1:1" x14ac:dyDescent="0.25">
      <c r="A4038" s="183"/>
    </row>
    <row r="4039" spans="1:1" x14ac:dyDescent="0.25">
      <c r="A4039" s="183"/>
    </row>
    <row r="4040" spans="1:1" x14ac:dyDescent="0.25">
      <c r="A4040" s="183"/>
    </row>
    <row r="4041" spans="1:1" x14ac:dyDescent="0.25">
      <c r="A4041" s="183"/>
    </row>
    <row r="4042" spans="1:1" x14ac:dyDescent="0.25">
      <c r="A4042" s="183"/>
    </row>
    <row r="4043" spans="1:1" x14ac:dyDescent="0.25">
      <c r="A4043" s="183"/>
    </row>
    <row r="4044" spans="1:1" x14ac:dyDescent="0.25">
      <c r="A4044" s="183"/>
    </row>
    <row r="4045" spans="1:1" x14ac:dyDescent="0.25">
      <c r="A4045" s="183"/>
    </row>
    <row r="4046" spans="1:1" x14ac:dyDescent="0.25">
      <c r="A4046" s="183"/>
    </row>
    <row r="4047" spans="1:1" x14ac:dyDescent="0.25">
      <c r="A4047" s="183"/>
    </row>
    <row r="4048" spans="1:1" x14ac:dyDescent="0.25">
      <c r="A4048" s="183"/>
    </row>
    <row r="4049" spans="1:1" x14ac:dyDescent="0.25">
      <c r="A4049" s="183"/>
    </row>
    <row r="4050" spans="1:1" x14ac:dyDescent="0.25">
      <c r="A4050" s="183"/>
    </row>
    <row r="4051" spans="1:1" x14ac:dyDescent="0.25">
      <c r="A4051" s="183"/>
    </row>
    <row r="4052" spans="1:1" x14ac:dyDescent="0.25">
      <c r="A4052" s="183"/>
    </row>
    <row r="4053" spans="1:1" x14ac:dyDescent="0.25">
      <c r="A4053" s="183"/>
    </row>
    <row r="4054" spans="1:1" x14ac:dyDescent="0.25">
      <c r="A4054" s="183"/>
    </row>
    <row r="4055" spans="1:1" x14ac:dyDescent="0.25">
      <c r="A4055" s="183"/>
    </row>
    <row r="4056" spans="1:1" x14ac:dyDescent="0.25">
      <c r="A4056" s="183"/>
    </row>
    <row r="4057" spans="1:1" x14ac:dyDescent="0.25">
      <c r="A4057" s="183"/>
    </row>
    <row r="4058" spans="1:1" x14ac:dyDescent="0.25">
      <c r="A4058" s="183"/>
    </row>
    <row r="4059" spans="1:1" x14ac:dyDescent="0.25">
      <c r="A4059" s="183"/>
    </row>
    <row r="4060" spans="1:1" x14ac:dyDescent="0.25">
      <c r="A4060" s="183"/>
    </row>
    <row r="4061" spans="1:1" x14ac:dyDescent="0.25">
      <c r="A4061" s="183"/>
    </row>
    <row r="4062" spans="1:1" x14ac:dyDescent="0.25">
      <c r="A4062" s="183"/>
    </row>
    <row r="4063" spans="1:1" x14ac:dyDescent="0.25">
      <c r="A4063" s="183"/>
    </row>
    <row r="4064" spans="1:1" x14ac:dyDescent="0.25">
      <c r="A4064" s="183"/>
    </row>
    <row r="4065" spans="1:1" x14ac:dyDescent="0.25">
      <c r="A4065" s="183"/>
    </row>
    <row r="4066" spans="1:1" x14ac:dyDescent="0.25">
      <c r="A4066" s="183"/>
    </row>
    <row r="4067" spans="1:1" x14ac:dyDescent="0.25">
      <c r="A4067" s="183"/>
    </row>
    <row r="4068" spans="1:1" x14ac:dyDescent="0.25">
      <c r="A4068" s="183"/>
    </row>
    <row r="4069" spans="1:1" x14ac:dyDescent="0.25">
      <c r="A4069" s="183"/>
    </row>
    <row r="4070" spans="1:1" x14ac:dyDescent="0.25">
      <c r="A4070" s="183"/>
    </row>
    <row r="4071" spans="1:1" x14ac:dyDescent="0.25">
      <c r="A4071" s="183"/>
    </row>
    <row r="4072" spans="1:1" x14ac:dyDescent="0.25">
      <c r="A4072" s="183"/>
    </row>
    <row r="4073" spans="1:1" x14ac:dyDescent="0.25">
      <c r="A4073" s="183"/>
    </row>
    <row r="4074" spans="1:1" x14ac:dyDescent="0.25">
      <c r="A4074" s="183"/>
    </row>
    <row r="4075" spans="1:1" x14ac:dyDescent="0.25">
      <c r="A4075" s="183"/>
    </row>
    <row r="4076" spans="1:1" x14ac:dyDescent="0.25">
      <c r="A4076" s="183"/>
    </row>
    <row r="4077" spans="1:1" x14ac:dyDescent="0.25">
      <c r="A4077" s="183"/>
    </row>
    <row r="4078" spans="1:1" x14ac:dyDescent="0.25">
      <c r="A4078" s="183"/>
    </row>
    <row r="4079" spans="1:1" x14ac:dyDescent="0.25">
      <c r="A4079" s="183"/>
    </row>
    <row r="4080" spans="1:1" x14ac:dyDescent="0.25">
      <c r="A4080" s="183"/>
    </row>
    <row r="4081" spans="1:1" x14ac:dyDescent="0.25">
      <c r="A4081" s="183"/>
    </row>
    <row r="4082" spans="1:1" x14ac:dyDescent="0.25">
      <c r="A4082" s="183"/>
    </row>
    <row r="4083" spans="1:1" x14ac:dyDescent="0.25">
      <c r="A4083" s="183"/>
    </row>
    <row r="4084" spans="1:1" x14ac:dyDescent="0.25">
      <c r="A4084" s="183"/>
    </row>
    <row r="4085" spans="1:1" x14ac:dyDescent="0.25">
      <c r="A4085" s="183"/>
    </row>
    <row r="4086" spans="1:1" x14ac:dyDescent="0.25">
      <c r="A4086" s="183"/>
    </row>
    <row r="4087" spans="1:1" x14ac:dyDescent="0.25">
      <c r="A4087" s="183"/>
    </row>
    <row r="4088" spans="1:1" x14ac:dyDescent="0.25">
      <c r="A4088" s="183"/>
    </row>
    <row r="4089" spans="1:1" x14ac:dyDescent="0.25">
      <c r="A4089" s="183"/>
    </row>
    <row r="4090" spans="1:1" x14ac:dyDescent="0.25">
      <c r="A4090" s="183"/>
    </row>
    <row r="4091" spans="1:1" x14ac:dyDescent="0.25">
      <c r="A4091" s="183"/>
    </row>
    <row r="4092" spans="1:1" x14ac:dyDescent="0.25">
      <c r="A4092" s="183"/>
    </row>
    <row r="4093" spans="1:1" x14ac:dyDescent="0.25">
      <c r="A4093" s="183"/>
    </row>
    <row r="4094" spans="1:1" x14ac:dyDescent="0.25">
      <c r="A4094" s="183"/>
    </row>
    <row r="4095" spans="1:1" x14ac:dyDescent="0.25">
      <c r="A4095" s="183"/>
    </row>
    <row r="4096" spans="1:1" x14ac:dyDescent="0.25">
      <c r="A4096" s="183"/>
    </row>
    <row r="4097" spans="1:1" x14ac:dyDescent="0.25">
      <c r="A4097" s="183"/>
    </row>
    <row r="4098" spans="1:1" x14ac:dyDescent="0.25">
      <c r="A4098" s="183"/>
    </row>
    <row r="4099" spans="1:1" x14ac:dyDescent="0.25">
      <c r="A4099" s="183"/>
    </row>
    <row r="4100" spans="1:1" x14ac:dyDescent="0.25">
      <c r="A4100" s="183"/>
    </row>
    <row r="4101" spans="1:1" x14ac:dyDescent="0.25">
      <c r="A4101" s="183"/>
    </row>
    <row r="4102" spans="1:1" x14ac:dyDescent="0.25">
      <c r="A4102" s="183"/>
    </row>
    <row r="4103" spans="1:1" x14ac:dyDescent="0.25">
      <c r="A4103" s="183"/>
    </row>
    <row r="4104" spans="1:1" x14ac:dyDescent="0.25">
      <c r="A4104" s="183"/>
    </row>
    <row r="4105" spans="1:1" x14ac:dyDescent="0.25">
      <c r="A4105" s="183"/>
    </row>
    <row r="4106" spans="1:1" x14ac:dyDescent="0.25">
      <c r="A4106" s="183"/>
    </row>
    <row r="4107" spans="1:1" x14ac:dyDescent="0.25">
      <c r="A4107" s="183"/>
    </row>
    <row r="4108" spans="1:1" x14ac:dyDescent="0.25">
      <c r="A4108" s="183"/>
    </row>
    <row r="4109" spans="1:1" x14ac:dyDescent="0.25">
      <c r="A4109" s="183"/>
    </row>
    <row r="4110" spans="1:1" x14ac:dyDescent="0.25">
      <c r="A4110" s="183"/>
    </row>
    <row r="4111" spans="1:1" x14ac:dyDescent="0.25">
      <c r="A4111" s="183"/>
    </row>
    <row r="4112" spans="1:1" x14ac:dyDescent="0.25">
      <c r="A4112" s="183"/>
    </row>
    <row r="4113" spans="1:1" x14ac:dyDescent="0.25">
      <c r="A4113" s="183"/>
    </row>
    <row r="4114" spans="1:1" x14ac:dyDescent="0.25">
      <c r="A4114" s="183"/>
    </row>
    <row r="4115" spans="1:1" x14ac:dyDescent="0.25">
      <c r="A4115" s="183"/>
    </row>
    <row r="4116" spans="1:1" x14ac:dyDescent="0.25">
      <c r="A4116" s="183"/>
    </row>
    <row r="4117" spans="1:1" x14ac:dyDescent="0.25">
      <c r="A4117" s="183"/>
    </row>
    <row r="4118" spans="1:1" x14ac:dyDescent="0.25">
      <c r="A4118" s="183"/>
    </row>
    <row r="4119" spans="1:1" x14ac:dyDescent="0.25">
      <c r="A4119" s="183"/>
    </row>
    <row r="4120" spans="1:1" x14ac:dyDescent="0.25">
      <c r="A4120" s="183"/>
    </row>
    <row r="4121" spans="1:1" x14ac:dyDescent="0.25">
      <c r="A4121" s="183"/>
    </row>
    <row r="4122" spans="1:1" x14ac:dyDescent="0.25">
      <c r="A4122" s="183"/>
    </row>
    <row r="4123" spans="1:1" x14ac:dyDescent="0.25">
      <c r="A4123" s="183"/>
    </row>
    <row r="4124" spans="1:1" x14ac:dyDescent="0.25">
      <c r="A4124" s="183"/>
    </row>
    <row r="4125" spans="1:1" x14ac:dyDescent="0.25">
      <c r="A4125" s="183"/>
    </row>
    <row r="4126" spans="1:1" x14ac:dyDescent="0.25">
      <c r="A4126" s="183"/>
    </row>
    <row r="4127" spans="1:1" x14ac:dyDescent="0.25">
      <c r="A4127" s="183"/>
    </row>
    <row r="4128" spans="1:1" x14ac:dyDescent="0.25">
      <c r="A4128" s="183"/>
    </row>
    <row r="4129" spans="1:1" x14ac:dyDescent="0.25">
      <c r="A4129" s="183"/>
    </row>
    <row r="4130" spans="1:1" x14ac:dyDescent="0.25">
      <c r="A4130" s="183"/>
    </row>
    <row r="4131" spans="1:1" x14ac:dyDescent="0.25">
      <c r="A4131" s="183"/>
    </row>
    <row r="4132" spans="1:1" x14ac:dyDescent="0.25">
      <c r="A4132" s="183"/>
    </row>
    <row r="4133" spans="1:1" x14ac:dyDescent="0.25">
      <c r="A4133" s="183"/>
    </row>
    <row r="4134" spans="1:1" x14ac:dyDescent="0.25">
      <c r="A4134" s="183"/>
    </row>
    <row r="4135" spans="1:1" x14ac:dyDescent="0.25">
      <c r="A4135" s="183"/>
    </row>
    <row r="4136" spans="1:1" x14ac:dyDescent="0.25">
      <c r="A4136" s="183"/>
    </row>
    <row r="4137" spans="1:1" x14ac:dyDescent="0.25">
      <c r="A4137" s="183"/>
    </row>
    <row r="4138" spans="1:1" x14ac:dyDescent="0.25">
      <c r="A4138" s="183"/>
    </row>
    <row r="4139" spans="1:1" x14ac:dyDescent="0.25">
      <c r="A4139" s="183"/>
    </row>
    <row r="4140" spans="1:1" x14ac:dyDescent="0.25">
      <c r="A4140" s="183"/>
    </row>
    <row r="4141" spans="1:1" x14ac:dyDescent="0.25">
      <c r="A4141" s="183"/>
    </row>
    <row r="4142" spans="1:1" x14ac:dyDescent="0.25">
      <c r="A4142" s="183"/>
    </row>
    <row r="4143" spans="1:1" x14ac:dyDescent="0.25">
      <c r="A4143" s="183"/>
    </row>
    <row r="4144" spans="1:1" x14ac:dyDescent="0.25">
      <c r="A4144" s="183"/>
    </row>
    <row r="4145" spans="1:1" x14ac:dyDescent="0.25">
      <c r="A4145" s="183"/>
    </row>
    <row r="4146" spans="1:1" x14ac:dyDescent="0.25">
      <c r="A4146" s="183"/>
    </row>
    <row r="4147" spans="1:1" x14ac:dyDescent="0.25">
      <c r="A4147" s="183"/>
    </row>
    <row r="4148" spans="1:1" x14ac:dyDescent="0.25">
      <c r="A4148" s="183"/>
    </row>
    <row r="4149" spans="1:1" x14ac:dyDescent="0.25">
      <c r="A4149" s="183"/>
    </row>
    <row r="4150" spans="1:1" x14ac:dyDescent="0.25">
      <c r="A4150" s="183"/>
    </row>
    <row r="4151" spans="1:1" x14ac:dyDescent="0.25">
      <c r="A4151" s="183"/>
    </row>
    <row r="4152" spans="1:1" x14ac:dyDescent="0.25">
      <c r="A4152" s="183"/>
    </row>
    <row r="4153" spans="1:1" x14ac:dyDescent="0.25">
      <c r="A4153" s="183"/>
    </row>
    <row r="4154" spans="1:1" x14ac:dyDescent="0.25">
      <c r="A4154" s="183"/>
    </row>
    <row r="4155" spans="1:1" x14ac:dyDescent="0.25">
      <c r="A4155" s="183"/>
    </row>
    <row r="4156" spans="1:1" x14ac:dyDescent="0.25">
      <c r="A4156" s="183"/>
    </row>
    <row r="4157" spans="1:1" x14ac:dyDescent="0.25">
      <c r="A4157" s="183"/>
    </row>
    <row r="4158" spans="1:1" x14ac:dyDescent="0.25">
      <c r="A4158" s="183"/>
    </row>
    <row r="4159" spans="1:1" x14ac:dyDescent="0.25">
      <c r="A4159" s="183"/>
    </row>
    <row r="4160" spans="1:1" x14ac:dyDescent="0.25">
      <c r="A4160" s="183"/>
    </row>
    <row r="4161" spans="1:1" x14ac:dyDescent="0.25">
      <c r="A4161" s="183"/>
    </row>
    <row r="4162" spans="1:1" x14ac:dyDescent="0.25">
      <c r="A4162" s="183"/>
    </row>
    <row r="4163" spans="1:1" x14ac:dyDescent="0.25">
      <c r="A4163" s="183"/>
    </row>
    <row r="4164" spans="1:1" x14ac:dyDescent="0.25">
      <c r="A4164" s="183"/>
    </row>
    <row r="4165" spans="1:1" x14ac:dyDescent="0.25">
      <c r="A4165" s="183"/>
    </row>
    <row r="4166" spans="1:1" x14ac:dyDescent="0.25">
      <c r="A4166" s="183"/>
    </row>
    <row r="4167" spans="1:1" x14ac:dyDescent="0.25">
      <c r="A4167" s="183"/>
    </row>
    <row r="4168" spans="1:1" x14ac:dyDescent="0.25">
      <c r="A4168" s="183"/>
    </row>
    <row r="4169" spans="1:1" x14ac:dyDescent="0.25">
      <c r="A4169" s="183"/>
    </row>
    <row r="4170" spans="1:1" x14ac:dyDescent="0.25">
      <c r="A4170" s="183"/>
    </row>
    <row r="4171" spans="1:1" x14ac:dyDescent="0.25">
      <c r="A4171" s="183"/>
    </row>
    <row r="4172" spans="1:1" x14ac:dyDescent="0.25">
      <c r="A4172" s="183"/>
    </row>
    <row r="4173" spans="1:1" x14ac:dyDescent="0.25">
      <c r="A4173" s="183"/>
    </row>
    <row r="4174" spans="1:1" x14ac:dyDescent="0.25">
      <c r="A4174" s="183"/>
    </row>
    <row r="4175" spans="1:1" x14ac:dyDescent="0.25">
      <c r="A4175" s="183"/>
    </row>
    <row r="4176" spans="1:1" x14ac:dyDescent="0.25">
      <c r="A4176" s="183"/>
    </row>
    <row r="4177" spans="1:1" x14ac:dyDescent="0.25">
      <c r="A4177" s="183"/>
    </row>
    <row r="4178" spans="1:1" x14ac:dyDescent="0.25">
      <c r="A4178" s="183"/>
    </row>
    <row r="4179" spans="1:1" x14ac:dyDescent="0.25">
      <c r="A4179" s="183"/>
    </row>
    <row r="4180" spans="1:1" x14ac:dyDescent="0.25">
      <c r="A4180" s="183"/>
    </row>
    <row r="4181" spans="1:1" x14ac:dyDescent="0.25">
      <c r="A4181" s="183"/>
    </row>
    <row r="4182" spans="1:1" x14ac:dyDescent="0.25">
      <c r="A4182" s="183"/>
    </row>
    <row r="4183" spans="1:1" x14ac:dyDescent="0.25">
      <c r="A4183" s="183"/>
    </row>
    <row r="4184" spans="1:1" x14ac:dyDescent="0.25">
      <c r="A4184" s="183"/>
    </row>
    <row r="4185" spans="1:1" x14ac:dyDescent="0.25">
      <c r="A4185" s="183"/>
    </row>
    <row r="4186" spans="1:1" x14ac:dyDescent="0.25">
      <c r="A4186" s="183"/>
    </row>
    <row r="4187" spans="1:1" x14ac:dyDescent="0.25">
      <c r="A4187" s="183"/>
    </row>
    <row r="4188" spans="1:1" x14ac:dyDescent="0.25">
      <c r="A4188" s="183"/>
    </row>
    <row r="4189" spans="1:1" x14ac:dyDescent="0.25">
      <c r="A4189" s="183"/>
    </row>
    <row r="4190" spans="1:1" x14ac:dyDescent="0.25">
      <c r="A4190" s="183"/>
    </row>
    <row r="4191" spans="1:1" x14ac:dyDescent="0.25">
      <c r="A4191" s="183"/>
    </row>
    <row r="4192" spans="1:1" x14ac:dyDescent="0.25">
      <c r="A4192" s="183"/>
    </row>
    <row r="4193" spans="1:1" x14ac:dyDescent="0.25">
      <c r="A4193" s="183"/>
    </row>
    <row r="4194" spans="1:1" x14ac:dyDescent="0.25">
      <c r="A4194" s="183"/>
    </row>
    <row r="4195" spans="1:1" x14ac:dyDescent="0.25">
      <c r="A4195" s="183"/>
    </row>
    <row r="4196" spans="1:1" x14ac:dyDescent="0.25">
      <c r="A4196" s="183"/>
    </row>
    <row r="4197" spans="1:1" x14ac:dyDescent="0.25">
      <c r="A4197" s="183"/>
    </row>
    <row r="4198" spans="1:1" x14ac:dyDescent="0.25">
      <c r="A4198" s="183"/>
    </row>
    <row r="4199" spans="1:1" x14ac:dyDescent="0.25">
      <c r="A4199" s="183"/>
    </row>
    <row r="4200" spans="1:1" x14ac:dyDescent="0.25">
      <c r="A4200" s="183"/>
    </row>
    <row r="4201" spans="1:1" x14ac:dyDescent="0.25">
      <c r="A4201" s="183"/>
    </row>
    <row r="4202" spans="1:1" x14ac:dyDescent="0.25">
      <c r="A4202" s="183"/>
    </row>
    <row r="4203" spans="1:1" x14ac:dyDescent="0.25">
      <c r="A4203" s="183"/>
    </row>
    <row r="4204" spans="1:1" x14ac:dyDescent="0.25">
      <c r="A4204" s="183"/>
    </row>
    <row r="4205" spans="1:1" x14ac:dyDescent="0.25">
      <c r="A4205" s="183"/>
    </row>
    <row r="4206" spans="1:1" x14ac:dyDescent="0.25">
      <c r="A4206" s="183"/>
    </row>
    <row r="4207" spans="1:1" x14ac:dyDescent="0.25">
      <c r="A4207" s="183"/>
    </row>
    <row r="4208" spans="1:1" x14ac:dyDescent="0.25">
      <c r="A4208" s="183"/>
    </row>
    <row r="4209" spans="1:1" x14ac:dyDescent="0.25">
      <c r="A4209" s="183"/>
    </row>
    <row r="4210" spans="1:1" x14ac:dyDescent="0.25">
      <c r="A4210" s="183"/>
    </row>
    <row r="4211" spans="1:1" x14ac:dyDescent="0.25">
      <c r="A4211" s="183"/>
    </row>
    <row r="4212" spans="1:1" x14ac:dyDescent="0.25">
      <c r="A4212" s="183"/>
    </row>
    <row r="4213" spans="1:1" x14ac:dyDescent="0.25">
      <c r="A4213" s="183"/>
    </row>
    <row r="4214" spans="1:1" x14ac:dyDescent="0.25">
      <c r="A4214" s="183"/>
    </row>
    <row r="4215" spans="1:1" x14ac:dyDescent="0.25">
      <c r="A4215" s="183"/>
    </row>
    <row r="4216" spans="1:1" x14ac:dyDescent="0.25">
      <c r="A4216" s="183"/>
    </row>
    <row r="4217" spans="1:1" x14ac:dyDescent="0.25">
      <c r="A4217" s="183"/>
    </row>
    <row r="4218" spans="1:1" x14ac:dyDescent="0.25">
      <c r="A4218" s="183"/>
    </row>
    <row r="4219" spans="1:1" x14ac:dyDescent="0.25">
      <c r="A4219" s="183"/>
    </row>
    <row r="4220" spans="1:1" x14ac:dyDescent="0.25">
      <c r="A4220" s="183"/>
    </row>
    <row r="4221" spans="1:1" x14ac:dyDescent="0.25">
      <c r="A4221" s="183"/>
    </row>
    <row r="4222" spans="1:1" x14ac:dyDescent="0.25">
      <c r="A4222" s="183"/>
    </row>
    <row r="4223" spans="1:1" x14ac:dyDescent="0.25">
      <c r="A4223" s="183"/>
    </row>
    <row r="4224" spans="1:1" x14ac:dyDescent="0.25">
      <c r="A4224" s="183"/>
    </row>
    <row r="4225" spans="1:1" x14ac:dyDescent="0.25">
      <c r="A4225" s="183"/>
    </row>
    <row r="4226" spans="1:1" x14ac:dyDescent="0.25">
      <c r="A4226" s="183"/>
    </row>
    <row r="4227" spans="1:1" x14ac:dyDescent="0.25">
      <c r="A4227" s="183"/>
    </row>
    <row r="4228" spans="1:1" x14ac:dyDescent="0.25">
      <c r="A4228" s="183"/>
    </row>
    <row r="4229" spans="1:1" x14ac:dyDescent="0.25">
      <c r="A4229" s="183"/>
    </row>
    <row r="4230" spans="1:1" x14ac:dyDescent="0.25">
      <c r="A4230" s="183"/>
    </row>
    <row r="4231" spans="1:1" x14ac:dyDescent="0.25">
      <c r="A4231" s="183"/>
    </row>
    <row r="4232" spans="1:1" x14ac:dyDescent="0.25">
      <c r="A4232" s="183"/>
    </row>
    <row r="4233" spans="1:1" x14ac:dyDescent="0.25">
      <c r="A4233" s="183"/>
    </row>
    <row r="4234" spans="1:1" x14ac:dyDescent="0.25">
      <c r="A4234" s="183"/>
    </row>
    <row r="4235" spans="1:1" x14ac:dyDescent="0.25">
      <c r="A4235" s="183"/>
    </row>
    <row r="4236" spans="1:1" x14ac:dyDescent="0.25">
      <c r="A4236" s="183"/>
    </row>
    <row r="4237" spans="1:1" x14ac:dyDescent="0.25">
      <c r="A4237" s="183"/>
    </row>
    <row r="4238" spans="1:1" x14ac:dyDescent="0.25">
      <c r="A4238" s="183"/>
    </row>
    <row r="4239" spans="1:1" x14ac:dyDescent="0.25">
      <c r="A4239" s="183"/>
    </row>
    <row r="4240" spans="1:1" x14ac:dyDescent="0.25">
      <c r="A4240" s="183"/>
    </row>
    <row r="4241" spans="1:1" x14ac:dyDescent="0.25">
      <c r="A4241" s="183"/>
    </row>
    <row r="4242" spans="1:1" x14ac:dyDescent="0.25">
      <c r="A4242" s="183"/>
    </row>
    <row r="4243" spans="1:1" x14ac:dyDescent="0.25">
      <c r="A4243" s="183"/>
    </row>
    <row r="4244" spans="1:1" x14ac:dyDescent="0.25">
      <c r="A4244" s="183"/>
    </row>
    <row r="4245" spans="1:1" x14ac:dyDescent="0.25">
      <c r="A4245" s="183"/>
    </row>
    <row r="4246" spans="1:1" x14ac:dyDescent="0.25">
      <c r="A4246" s="183"/>
    </row>
    <row r="4247" spans="1:1" x14ac:dyDescent="0.25">
      <c r="A4247" s="183"/>
    </row>
    <row r="4248" spans="1:1" x14ac:dyDescent="0.25">
      <c r="A4248" s="183"/>
    </row>
    <row r="4249" spans="1:1" x14ac:dyDescent="0.25">
      <c r="A4249" s="183"/>
    </row>
    <row r="4250" spans="1:1" x14ac:dyDescent="0.25">
      <c r="A4250" s="183"/>
    </row>
    <row r="4251" spans="1:1" x14ac:dyDescent="0.25">
      <c r="A4251" s="183"/>
    </row>
    <row r="4252" spans="1:1" x14ac:dyDescent="0.25">
      <c r="A4252" s="183"/>
    </row>
    <row r="4253" spans="1:1" x14ac:dyDescent="0.25">
      <c r="A4253" s="183"/>
    </row>
    <row r="4254" spans="1:1" x14ac:dyDescent="0.25">
      <c r="A4254" s="183"/>
    </row>
    <row r="4255" spans="1:1" x14ac:dyDescent="0.25">
      <c r="A4255" s="183"/>
    </row>
    <row r="4256" spans="1:1" x14ac:dyDescent="0.25">
      <c r="A4256" s="183"/>
    </row>
    <row r="4257" spans="1:1" x14ac:dyDescent="0.25">
      <c r="A4257" s="183"/>
    </row>
    <row r="4258" spans="1:1" x14ac:dyDescent="0.25">
      <c r="A4258" s="183"/>
    </row>
    <row r="4259" spans="1:1" x14ac:dyDescent="0.25">
      <c r="A4259" s="183"/>
    </row>
    <row r="4260" spans="1:1" x14ac:dyDescent="0.25">
      <c r="A4260" s="183"/>
    </row>
    <row r="4261" spans="1:1" x14ac:dyDescent="0.25">
      <c r="A4261" s="183"/>
    </row>
    <row r="4262" spans="1:1" x14ac:dyDescent="0.25">
      <c r="A4262" s="183"/>
    </row>
    <row r="4263" spans="1:1" x14ac:dyDescent="0.25">
      <c r="A4263" s="183"/>
    </row>
    <row r="4264" spans="1:1" x14ac:dyDescent="0.25">
      <c r="A4264" s="183"/>
    </row>
    <row r="4265" spans="1:1" x14ac:dyDescent="0.25">
      <c r="A4265" s="183"/>
    </row>
    <row r="4266" spans="1:1" x14ac:dyDescent="0.25">
      <c r="A4266" s="183"/>
    </row>
    <row r="4267" spans="1:1" x14ac:dyDescent="0.25">
      <c r="A4267" s="183"/>
    </row>
    <row r="4268" spans="1:1" x14ac:dyDescent="0.25">
      <c r="A4268" s="183"/>
    </row>
    <row r="4269" spans="1:1" x14ac:dyDescent="0.25">
      <c r="A4269" s="183"/>
    </row>
    <row r="4270" spans="1:1" x14ac:dyDescent="0.25">
      <c r="A4270" s="183"/>
    </row>
    <row r="4271" spans="1:1" x14ac:dyDescent="0.25">
      <c r="A4271" s="183"/>
    </row>
    <row r="4272" spans="1:1" x14ac:dyDescent="0.25">
      <c r="A4272" s="183"/>
    </row>
    <row r="4273" spans="1:1" x14ac:dyDescent="0.25">
      <c r="A4273" s="183"/>
    </row>
    <row r="4274" spans="1:1" x14ac:dyDescent="0.25">
      <c r="A4274" s="183"/>
    </row>
    <row r="4275" spans="1:1" x14ac:dyDescent="0.25">
      <c r="A4275" s="183"/>
    </row>
    <row r="4276" spans="1:1" x14ac:dyDescent="0.25">
      <c r="A4276" s="183"/>
    </row>
    <row r="4277" spans="1:1" x14ac:dyDescent="0.25">
      <c r="A4277" s="183"/>
    </row>
    <row r="4278" spans="1:1" x14ac:dyDescent="0.25">
      <c r="A4278" s="183"/>
    </row>
    <row r="4279" spans="1:1" x14ac:dyDescent="0.25">
      <c r="A4279" s="183"/>
    </row>
    <row r="4280" spans="1:1" x14ac:dyDescent="0.25">
      <c r="A4280" s="183"/>
    </row>
    <row r="4281" spans="1:1" x14ac:dyDescent="0.25">
      <c r="A4281" s="183"/>
    </row>
    <row r="4282" spans="1:1" x14ac:dyDescent="0.25">
      <c r="A4282" s="183"/>
    </row>
    <row r="4283" spans="1:1" x14ac:dyDescent="0.25">
      <c r="A4283" s="183"/>
    </row>
    <row r="4284" spans="1:1" x14ac:dyDescent="0.25">
      <c r="A4284" s="183"/>
    </row>
    <row r="4285" spans="1:1" x14ac:dyDescent="0.25">
      <c r="A4285" s="183"/>
    </row>
    <row r="4286" spans="1:1" x14ac:dyDescent="0.25">
      <c r="A4286" s="183"/>
    </row>
    <row r="4287" spans="1:1" x14ac:dyDescent="0.25">
      <c r="A4287" s="183"/>
    </row>
    <row r="4288" spans="1:1" x14ac:dyDescent="0.25">
      <c r="A4288" s="183"/>
    </row>
    <row r="4289" spans="1:1" x14ac:dyDescent="0.25">
      <c r="A4289" s="183"/>
    </row>
    <row r="4290" spans="1:1" x14ac:dyDescent="0.25">
      <c r="A4290" s="183"/>
    </row>
    <row r="4291" spans="1:1" x14ac:dyDescent="0.25">
      <c r="A4291" s="183"/>
    </row>
    <row r="4292" spans="1:1" x14ac:dyDescent="0.25">
      <c r="A4292" s="183"/>
    </row>
    <row r="4293" spans="1:1" x14ac:dyDescent="0.25">
      <c r="A4293" s="183"/>
    </row>
    <row r="4294" spans="1:1" x14ac:dyDescent="0.25">
      <c r="A4294" s="183"/>
    </row>
    <row r="4295" spans="1:1" x14ac:dyDescent="0.25">
      <c r="A4295" s="183"/>
    </row>
    <row r="4296" spans="1:1" x14ac:dyDescent="0.25">
      <c r="A4296" s="183"/>
    </row>
    <row r="4297" spans="1:1" x14ac:dyDescent="0.25">
      <c r="A4297" s="183"/>
    </row>
    <row r="4298" spans="1:1" x14ac:dyDescent="0.25">
      <c r="A4298" s="183"/>
    </row>
    <row r="4299" spans="1:1" x14ac:dyDescent="0.25">
      <c r="A4299" s="183"/>
    </row>
    <row r="4300" spans="1:1" x14ac:dyDescent="0.25">
      <c r="A4300" s="183"/>
    </row>
    <row r="4301" spans="1:1" x14ac:dyDescent="0.25">
      <c r="A4301" s="183"/>
    </row>
    <row r="4302" spans="1:1" x14ac:dyDescent="0.25">
      <c r="A4302" s="183"/>
    </row>
    <row r="4303" spans="1:1" x14ac:dyDescent="0.25">
      <c r="A4303" s="183"/>
    </row>
    <row r="4304" spans="1:1" x14ac:dyDescent="0.25">
      <c r="A4304" s="183"/>
    </row>
    <row r="4305" spans="1:1" x14ac:dyDescent="0.25">
      <c r="A4305" s="183"/>
    </row>
    <row r="4306" spans="1:1" x14ac:dyDescent="0.25">
      <c r="A4306" s="183"/>
    </row>
    <row r="4307" spans="1:1" x14ac:dyDescent="0.25">
      <c r="A4307" s="183"/>
    </row>
    <row r="4308" spans="1:1" x14ac:dyDescent="0.25">
      <c r="A4308" s="183"/>
    </row>
    <row r="4309" spans="1:1" x14ac:dyDescent="0.25">
      <c r="A4309" s="183"/>
    </row>
    <row r="4310" spans="1:1" x14ac:dyDescent="0.25">
      <c r="A4310" s="183"/>
    </row>
    <row r="4311" spans="1:1" x14ac:dyDescent="0.25">
      <c r="A4311" s="183"/>
    </row>
    <row r="4312" spans="1:1" x14ac:dyDescent="0.25">
      <c r="A4312" s="183"/>
    </row>
    <row r="4313" spans="1:1" x14ac:dyDescent="0.25">
      <c r="A4313" s="183"/>
    </row>
    <row r="4314" spans="1:1" x14ac:dyDescent="0.25">
      <c r="A4314" s="183"/>
    </row>
    <row r="4315" spans="1:1" x14ac:dyDescent="0.25">
      <c r="A4315" s="183"/>
    </row>
    <row r="4316" spans="1:1" x14ac:dyDescent="0.25">
      <c r="A4316" s="183"/>
    </row>
    <row r="4317" spans="1:1" x14ac:dyDescent="0.25">
      <c r="A4317" s="183"/>
    </row>
    <row r="4318" spans="1:1" x14ac:dyDescent="0.25">
      <c r="A4318" s="183"/>
    </row>
    <row r="4319" spans="1:1" x14ac:dyDescent="0.25">
      <c r="A4319" s="183"/>
    </row>
    <row r="4320" spans="1:1" x14ac:dyDescent="0.25">
      <c r="A4320" s="183"/>
    </row>
    <row r="4321" spans="1:1" x14ac:dyDescent="0.25">
      <c r="A4321" s="183"/>
    </row>
    <row r="4322" spans="1:1" x14ac:dyDescent="0.25">
      <c r="A4322" s="183"/>
    </row>
    <row r="4323" spans="1:1" x14ac:dyDescent="0.25">
      <c r="A4323" s="183"/>
    </row>
    <row r="4324" spans="1:1" x14ac:dyDescent="0.25">
      <c r="A4324" s="183"/>
    </row>
    <row r="4325" spans="1:1" x14ac:dyDescent="0.25">
      <c r="A4325" s="183"/>
    </row>
    <row r="4326" spans="1:1" x14ac:dyDescent="0.25">
      <c r="A4326" s="183"/>
    </row>
    <row r="4327" spans="1:1" x14ac:dyDescent="0.25">
      <c r="A4327" s="183"/>
    </row>
    <row r="4328" spans="1:1" x14ac:dyDescent="0.25">
      <c r="A4328" s="183"/>
    </row>
    <row r="4329" spans="1:1" x14ac:dyDescent="0.25">
      <c r="A4329" s="183"/>
    </row>
    <row r="4330" spans="1:1" x14ac:dyDescent="0.25">
      <c r="A4330" s="183"/>
    </row>
    <row r="4331" spans="1:1" x14ac:dyDescent="0.25">
      <c r="A4331" s="183"/>
    </row>
    <row r="4332" spans="1:1" x14ac:dyDescent="0.25">
      <c r="A4332" s="183"/>
    </row>
    <row r="4333" spans="1:1" x14ac:dyDescent="0.25">
      <c r="A4333" s="183"/>
    </row>
    <row r="4334" spans="1:1" x14ac:dyDescent="0.25">
      <c r="A4334" s="183"/>
    </row>
    <row r="4335" spans="1:1" x14ac:dyDescent="0.25">
      <c r="A4335" s="183"/>
    </row>
    <row r="4336" spans="1:1" x14ac:dyDescent="0.25">
      <c r="A4336" s="183"/>
    </row>
    <row r="4337" spans="1:1" x14ac:dyDescent="0.25">
      <c r="A4337" s="183"/>
    </row>
    <row r="4338" spans="1:1" x14ac:dyDescent="0.25">
      <c r="A4338" s="183"/>
    </row>
    <row r="4339" spans="1:1" x14ac:dyDescent="0.25">
      <c r="A4339" s="183"/>
    </row>
    <row r="4340" spans="1:1" x14ac:dyDescent="0.25">
      <c r="A4340" s="183"/>
    </row>
    <row r="4341" spans="1:1" x14ac:dyDescent="0.25">
      <c r="A4341" s="183"/>
    </row>
    <row r="4342" spans="1:1" x14ac:dyDescent="0.25">
      <c r="A4342" s="183"/>
    </row>
    <row r="4343" spans="1:1" x14ac:dyDescent="0.25">
      <c r="A4343" s="183"/>
    </row>
    <row r="4344" spans="1:1" x14ac:dyDescent="0.25">
      <c r="A4344" s="183"/>
    </row>
    <row r="4345" spans="1:1" x14ac:dyDescent="0.25">
      <c r="A4345" s="183"/>
    </row>
    <row r="4346" spans="1:1" x14ac:dyDescent="0.25">
      <c r="A4346" s="183"/>
    </row>
    <row r="4347" spans="1:1" x14ac:dyDescent="0.25">
      <c r="A4347" s="183"/>
    </row>
    <row r="4348" spans="1:1" x14ac:dyDescent="0.25">
      <c r="A4348" s="183"/>
    </row>
    <row r="4349" spans="1:1" x14ac:dyDescent="0.25">
      <c r="A4349" s="183"/>
    </row>
    <row r="4350" spans="1:1" x14ac:dyDescent="0.25">
      <c r="A4350" s="183"/>
    </row>
    <row r="4351" spans="1:1" x14ac:dyDescent="0.25">
      <c r="A4351" s="183"/>
    </row>
    <row r="4352" spans="1:1" x14ac:dyDescent="0.25">
      <c r="A4352" s="183"/>
    </row>
    <row r="4353" spans="1:1" x14ac:dyDescent="0.25">
      <c r="A4353" s="183"/>
    </row>
    <row r="4354" spans="1:1" x14ac:dyDescent="0.25">
      <c r="A4354" s="183"/>
    </row>
    <row r="4355" spans="1:1" x14ac:dyDescent="0.25">
      <c r="A4355" s="183"/>
    </row>
    <row r="4356" spans="1:1" x14ac:dyDescent="0.25">
      <c r="A4356" s="183"/>
    </row>
    <row r="4357" spans="1:1" x14ac:dyDescent="0.25">
      <c r="A4357" s="183"/>
    </row>
    <row r="4358" spans="1:1" x14ac:dyDescent="0.25">
      <c r="A4358" s="183"/>
    </row>
    <row r="4359" spans="1:1" x14ac:dyDescent="0.25">
      <c r="A4359" s="183"/>
    </row>
    <row r="4360" spans="1:1" x14ac:dyDescent="0.25">
      <c r="A4360" s="183"/>
    </row>
    <row r="4361" spans="1:1" x14ac:dyDescent="0.25">
      <c r="A4361" s="183"/>
    </row>
    <row r="4362" spans="1:1" x14ac:dyDescent="0.25">
      <c r="A4362" s="183"/>
    </row>
    <row r="4363" spans="1:1" x14ac:dyDescent="0.25">
      <c r="A4363" s="183"/>
    </row>
    <row r="4364" spans="1:1" x14ac:dyDescent="0.25">
      <c r="A4364" s="183"/>
    </row>
    <row r="4365" spans="1:1" x14ac:dyDescent="0.25">
      <c r="A4365" s="183"/>
    </row>
    <row r="4366" spans="1:1" x14ac:dyDescent="0.25">
      <c r="A4366" s="183"/>
    </row>
    <row r="4367" spans="1:1" x14ac:dyDescent="0.25">
      <c r="A4367" s="183"/>
    </row>
    <row r="4368" spans="1:1" x14ac:dyDescent="0.25">
      <c r="A4368" s="183"/>
    </row>
    <row r="4369" spans="1:1" x14ac:dyDescent="0.25">
      <c r="A4369" s="183"/>
    </row>
    <row r="4370" spans="1:1" x14ac:dyDescent="0.25">
      <c r="A4370" s="183"/>
    </row>
    <row r="4371" spans="1:1" x14ac:dyDescent="0.25">
      <c r="A4371" s="183"/>
    </row>
    <row r="4372" spans="1:1" x14ac:dyDescent="0.25">
      <c r="A4372" s="183"/>
    </row>
    <row r="4373" spans="1:1" x14ac:dyDescent="0.25">
      <c r="A4373" s="183"/>
    </row>
    <row r="4374" spans="1:1" x14ac:dyDescent="0.25">
      <c r="A4374" s="183"/>
    </row>
    <row r="4375" spans="1:1" x14ac:dyDescent="0.25">
      <c r="A4375" s="183"/>
    </row>
    <row r="4376" spans="1:1" x14ac:dyDescent="0.25">
      <c r="A4376" s="183"/>
    </row>
    <row r="4377" spans="1:1" x14ac:dyDescent="0.25">
      <c r="A4377" s="183"/>
    </row>
    <row r="4378" spans="1:1" x14ac:dyDescent="0.25">
      <c r="A4378" s="183"/>
    </row>
    <row r="4379" spans="1:1" x14ac:dyDescent="0.25">
      <c r="A4379" s="183"/>
    </row>
    <row r="4380" spans="1:1" x14ac:dyDescent="0.25">
      <c r="A4380" s="183"/>
    </row>
    <row r="4381" spans="1:1" x14ac:dyDescent="0.25">
      <c r="A4381" s="183"/>
    </row>
    <row r="4382" spans="1:1" x14ac:dyDescent="0.25">
      <c r="A4382" s="183"/>
    </row>
    <row r="4383" spans="1:1" x14ac:dyDescent="0.25">
      <c r="A4383" s="183"/>
    </row>
    <row r="4384" spans="1:1" x14ac:dyDescent="0.25">
      <c r="A4384" s="183"/>
    </row>
    <row r="4385" spans="1:1" x14ac:dyDescent="0.25">
      <c r="A4385" s="183"/>
    </row>
    <row r="4386" spans="1:1" x14ac:dyDescent="0.25">
      <c r="A4386" s="183"/>
    </row>
    <row r="4387" spans="1:1" x14ac:dyDescent="0.25">
      <c r="A4387" s="183"/>
    </row>
    <row r="4388" spans="1:1" x14ac:dyDescent="0.25">
      <c r="A4388" s="183"/>
    </row>
    <row r="4389" spans="1:1" x14ac:dyDescent="0.25">
      <c r="A4389" s="183"/>
    </row>
    <row r="4390" spans="1:1" x14ac:dyDescent="0.25">
      <c r="A4390" s="183"/>
    </row>
    <row r="4391" spans="1:1" x14ac:dyDescent="0.25">
      <c r="A4391" s="183"/>
    </row>
    <row r="4392" spans="1:1" x14ac:dyDescent="0.25">
      <c r="A4392" s="183"/>
    </row>
    <row r="4393" spans="1:1" x14ac:dyDescent="0.25">
      <c r="A4393" s="183"/>
    </row>
    <row r="4394" spans="1:1" x14ac:dyDescent="0.25">
      <c r="A4394" s="183"/>
    </row>
    <row r="4395" spans="1:1" x14ac:dyDescent="0.25">
      <c r="A4395" s="183"/>
    </row>
    <row r="4396" spans="1:1" x14ac:dyDescent="0.25">
      <c r="A4396" s="183"/>
    </row>
    <row r="4397" spans="1:1" x14ac:dyDescent="0.25">
      <c r="A4397" s="183"/>
    </row>
    <row r="4398" spans="1:1" x14ac:dyDescent="0.25">
      <c r="A4398" s="183"/>
    </row>
    <row r="4399" spans="1:1" x14ac:dyDescent="0.25">
      <c r="A4399" s="183"/>
    </row>
    <row r="4400" spans="1:1" x14ac:dyDescent="0.25">
      <c r="A4400" s="183"/>
    </row>
    <row r="4401" spans="1:1" x14ac:dyDescent="0.25">
      <c r="A4401" s="183"/>
    </row>
    <row r="4402" spans="1:1" x14ac:dyDescent="0.25">
      <c r="A4402" s="183"/>
    </row>
    <row r="4403" spans="1:1" x14ac:dyDescent="0.25">
      <c r="A4403" s="183"/>
    </row>
    <row r="4404" spans="1:1" x14ac:dyDescent="0.25">
      <c r="A4404" s="183"/>
    </row>
    <row r="4405" spans="1:1" x14ac:dyDescent="0.25">
      <c r="A4405" s="183"/>
    </row>
    <row r="4406" spans="1:1" x14ac:dyDescent="0.25">
      <c r="A4406" s="183"/>
    </row>
    <row r="4407" spans="1:1" x14ac:dyDescent="0.25">
      <c r="A4407" s="183"/>
    </row>
    <row r="4408" spans="1:1" x14ac:dyDescent="0.25">
      <c r="A4408" s="183"/>
    </row>
    <row r="4409" spans="1:1" x14ac:dyDescent="0.25">
      <c r="A4409" s="183"/>
    </row>
    <row r="4410" spans="1:1" x14ac:dyDescent="0.25">
      <c r="A4410" s="183"/>
    </row>
    <row r="4411" spans="1:1" x14ac:dyDescent="0.25">
      <c r="A4411" s="183"/>
    </row>
    <row r="4412" spans="1:1" x14ac:dyDescent="0.25">
      <c r="A4412" s="183"/>
    </row>
    <row r="4413" spans="1:1" x14ac:dyDescent="0.25">
      <c r="A4413" s="183"/>
    </row>
    <row r="4414" spans="1:1" x14ac:dyDescent="0.25">
      <c r="A4414" s="183"/>
    </row>
    <row r="4415" spans="1:1" x14ac:dyDescent="0.25">
      <c r="A4415" s="183"/>
    </row>
    <row r="4416" spans="1:1" x14ac:dyDescent="0.25">
      <c r="A4416" s="183"/>
    </row>
    <row r="4417" spans="1:1" x14ac:dyDescent="0.25">
      <c r="A4417" s="183"/>
    </row>
    <row r="4418" spans="1:1" x14ac:dyDescent="0.25">
      <c r="A4418" s="183"/>
    </row>
    <row r="4419" spans="1:1" x14ac:dyDescent="0.25">
      <c r="A4419" s="183"/>
    </row>
    <row r="4420" spans="1:1" x14ac:dyDescent="0.25">
      <c r="A4420" s="183"/>
    </row>
    <row r="4421" spans="1:1" x14ac:dyDescent="0.25">
      <c r="A4421" s="183"/>
    </row>
    <row r="4422" spans="1:1" x14ac:dyDescent="0.25">
      <c r="A4422" s="183"/>
    </row>
    <row r="4423" spans="1:1" x14ac:dyDescent="0.25">
      <c r="A4423" s="183"/>
    </row>
    <row r="4424" spans="1:1" x14ac:dyDescent="0.25">
      <c r="A4424" s="183"/>
    </row>
    <row r="4425" spans="1:1" x14ac:dyDescent="0.25">
      <c r="A4425" s="183"/>
    </row>
    <row r="4426" spans="1:1" x14ac:dyDescent="0.25">
      <c r="A4426" s="183"/>
    </row>
    <row r="4427" spans="1:1" x14ac:dyDescent="0.25">
      <c r="A4427" s="183"/>
    </row>
    <row r="4428" spans="1:1" x14ac:dyDescent="0.25">
      <c r="A4428" s="183"/>
    </row>
    <row r="4429" spans="1:1" x14ac:dyDescent="0.25">
      <c r="A4429" s="183"/>
    </row>
    <row r="4430" spans="1:1" x14ac:dyDescent="0.25">
      <c r="A4430" s="183"/>
    </row>
    <row r="4431" spans="1:1" x14ac:dyDescent="0.25">
      <c r="A4431" s="183"/>
    </row>
    <row r="4432" spans="1:1" x14ac:dyDescent="0.25">
      <c r="A4432" s="183"/>
    </row>
    <row r="4433" spans="1:1" x14ac:dyDescent="0.25">
      <c r="A4433" s="183"/>
    </row>
    <row r="4434" spans="1:1" x14ac:dyDescent="0.25">
      <c r="A4434" s="183"/>
    </row>
    <row r="4435" spans="1:1" x14ac:dyDescent="0.25">
      <c r="A4435" s="183"/>
    </row>
    <row r="4436" spans="1:1" x14ac:dyDescent="0.25">
      <c r="A4436" s="183"/>
    </row>
    <row r="4437" spans="1:1" x14ac:dyDescent="0.25">
      <c r="A4437" s="183"/>
    </row>
    <row r="4438" spans="1:1" x14ac:dyDescent="0.25">
      <c r="A4438" s="183"/>
    </row>
    <row r="4439" spans="1:1" x14ac:dyDescent="0.25">
      <c r="A4439" s="183"/>
    </row>
    <row r="4440" spans="1:1" x14ac:dyDescent="0.25">
      <c r="A4440" s="183"/>
    </row>
    <row r="4441" spans="1:1" x14ac:dyDescent="0.25">
      <c r="A4441" s="183"/>
    </row>
    <row r="4442" spans="1:1" x14ac:dyDescent="0.25">
      <c r="A4442" s="183"/>
    </row>
    <row r="4443" spans="1:1" x14ac:dyDescent="0.25">
      <c r="A4443" s="183"/>
    </row>
    <row r="4444" spans="1:1" x14ac:dyDescent="0.25">
      <c r="A4444" s="183"/>
    </row>
    <row r="4445" spans="1:1" x14ac:dyDescent="0.25">
      <c r="A4445" s="183"/>
    </row>
    <row r="4446" spans="1:1" x14ac:dyDescent="0.25">
      <c r="A4446" s="183"/>
    </row>
    <row r="4447" spans="1:1" x14ac:dyDescent="0.25">
      <c r="A4447" s="183"/>
    </row>
    <row r="4448" spans="1:1" x14ac:dyDescent="0.25">
      <c r="A4448" s="183"/>
    </row>
    <row r="4449" spans="1:1" x14ac:dyDescent="0.25">
      <c r="A4449" s="183"/>
    </row>
    <row r="4450" spans="1:1" x14ac:dyDescent="0.25">
      <c r="A4450" s="183"/>
    </row>
    <row r="4451" spans="1:1" x14ac:dyDescent="0.25">
      <c r="A4451" s="183"/>
    </row>
    <row r="4452" spans="1:1" x14ac:dyDescent="0.25">
      <c r="A4452" s="183"/>
    </row>
    <row r="4453" spans="1:1" x14ac:dyDescent="0.25">
      <c r="A4453" s="183"/>
    </row>
    <row r="4454" spans="1:1" x14ac:dyDescent="0.25">
      <c r="A4454" s="183"/>
    </row>
    <row r="4455" spans="1:1" x14ac:dyDescent="0.25">
      <c r="A4455" s="183"/>
    </row>
    <row r="4456" spans="1:1" x14ac:dyDescent="0.25">
      <c r="A4456" s="183"/>
    </row>
    <row r="4457" spans="1:1" x14ac:dyDescent="0.25">
      <c r="A4457" s="183"/>
    </row>
    <row r="4458" spans="1:1" x14ac:dyDescent="0.25">
      <c r="A4458" s="183"/>
    </row>
    <row r="4459" spans="1:1" x14ac:dyDescent="0.25">
      <c r="A4459" s="183"/>
    </row>
    <row r="4460" spans="1:1" x14ac:dyDescent="0.25">
      <c r="A4460" s="183"/>
    </row>
    <row r="4461" spans="1:1" x14ac:dyDescent="0.25">
      <c r="A4461" s="183"/>
    </row>
    <row r="4462" spans="1:1" x14ac:dyDescent="0.25">
      <c r="A4462" s="183"/>
    </row>
    <row r="4463" spans="1:1" x14ac:dyDescent="0.25">
      <c r="A4463" s="183"/>
    </row>
    <row r="4464" spans="1:1" x14ac:dyDescent="0.25">
      <c r="A4464" s="183"/>
    </row>
    <row r="4465" spans="1:1" x14ac:dyDescent="0.25">
      <c r="A4465" s="183"/>
    </row>
    <row r="4466" spans="1:1" x14ac:dyDescent="0.25">
      <c r="A4466" s="183"/>
    </row>
    <row r="4467" spans="1:1" x14ac:dyDescent="0.25">
      <c r="A4467" s="183"/>
    </row>
    <row r="4468" spans="1:1" x14ac:dyDescent="0.25">
      <c r="A4468" s="183"/>
    </row>
    <row r="4469" spans="1:1" x14ac:dyDescent="0.25">
      <c r="A4469" s="183"/>
    </row>
    <row r="4470" spans="1:1" x14ac:dyDescent="0.25">
      <c r="A4470" s="183"/>
    </row>
    <row r="4471" spans="1:1" x14ac:dyDescent="0.25">
      <c r="A4471" s="183"/>
    </row>
    <row r="4472" spans="1:1" x14ac:dyDescent="0.25">
      <c r="A4472" s="183"/>
    </row>
    <row r="4473" spans="1:1" x14ac:dyDescent="0.25">
      <c r="A4473" s="183"/>
    </row>
    <row r="4474" spans="1:1" x14ac:dyDescent="0.25">
      <c r="A4474" s="183"/>
    </row>
    <row r="4475" spans="1:1" x14ac:dyDescent="0.25">
      <c r="A4475" s="183"/>
    </row>
    <row r="4476" spans="1:1" x14ac:dyDescent="0.25">
      <c r="A4476" s="183"/>
    </row>
    <row r="4477" spans="1:1" x14ac:dyDescent="0.25">
      <c r="A4477" s="183"/>
    </row>
    <row r="4478" spans="1:1" x14ac:dyDescent="0.25">
      <c r="A4478" s="183"/>
    </row>
    <row r="4479" spans="1:1" x14ac:dyDescent="0.25">
      <c r="A4479" s="183"/>
    </row>
    <row r="4480" spans="1:1" x14ac:dyDescent="0.25">
      <c r="A4480" s="183"/>
    </row>
    <row r="4481" spans="1:1" x14ac:dyDescent="0.25">
      <c r="A4481" s="183"/>
    </row>
    <row r="4482" spans="1:1" x14ac:dyDescent="0.25">
      <c r="A4482" s="183"/>
    </row>
    <row r="4483" spans="1:1" x14ac:dyDescent="0.25">
      <c r="A4483" s="183"/>
    </row>
    <row r="4484" spans="1:1" x14ac:dyDescent="0.25">
      <c r="A4484" s="183"/>
    </row>
    <row r="4485" spans="1:1" x14ac:dyDescent="0.25">
      <c r="A4485" s="183"/>
    </row>
    <row r="4486" spans="1:1" x14ac:dyDescent="0.25">
      <c r="A4486" s="183"/>
    </row>
    <row r="4487" spans="1:1" x14ac:dyDescent="0.25">
      <c r="A4487" s="183"/>
    </row>
    <row r="4488" spans="1:1" x14ac:dyDescent="0.25">
      <c r="A4488" s="183"/>
    </row>
    <row r="4489" spans="1:1" x14ac:dyDescent="0.25">
      <c r="A4489" s="183"/>
    </row>
    <row r="4490" spans="1:1" x14ac:dyDescent="0.25">
      <c r="A4490" s="183"/>
    </row>
    <row r="4491" spans="1:1" x14ac:dyDescent="0.25">
      <c r="A4491" s="183"/>
    </row>
    <row r="4492" spans="1:1" x14ac:dyDescent="0.25">
      <c r="A4492" s="183"/>
    </row>
    <row r="4493" spans="1:1" x14ac:dyDescent="0.25">
      <c r="A4493" s="183"/>
    </row>
    <row r="4494" spans="1:1" x14ac:dyDescent="0.25">
      <c r="A4494" s="183"/>
    </row>
    <row r="4495" spans="1:1" x14ac:dyDescent="0.25">
      <c r="A4495" s="183"/>
    </row>
    <row r="4496" spans="1:1" x14ac:dyDescent="0.25">
      <c r="A4496" s="183"/>
    </row>
    <row r="4497" spans="1:1" x14ac:dyDescent="0.25">
      <c r="A4497" s="183"/>
    </row>
    <row r="4498" spans="1:1" x14ac:dyDescent="0.25">
      <c r="A4498" s="183"/>
    </row>
    <row r="4499" spans="1:1" x14ac:dyDescent="0.25">
      <c r="A4499" s="183"/>
    </row>
    <row r="4500" spans="1:1" x14ac:dyDescent="0.25">
      <c r="A4500" s="183"/>
    </row>
    <row r="4501" spans="1:1" x14ac:dyDescent="0.25">
      <c r="A4501" s="183"/>
    </row>
    <row r="4502" spans="1:1" x14ac:dyDescent="0.25">
      <c r="A4502" s="183"/>
    </row>
    <row r="4503" spans="1:1" x14ac:dyDescent="0.25">
      <c r="A4503" s="183"/>
    </row>
    <row r="4504" spans="1:1" x14ac:dyDescent="0.25">
      <c r="A4504" s="183"/>
    </row>
    <row r="4505" spans="1:1" x14ac:dyDescent="0.25">
      <c r="A4505" s="183"/>
    </row>
    <row r="4506" spans="1:1" x14ac:dyDescent="0.25">
      <c r="A4506" s="183"/>
    </row>
    <row r="4507" spans="1:1" x14ac:dyDescent="0.25">
      <c r="A4507" s="183"/>
    </row>
    <row r="4508" spans="1:1" x14ac:dyDescent="0.25">
      <c r="A4508" s="183"/>
    </row>
    <row r="4509" spans="1:1" x14ac:dyDescent="0.25">
      <c r="A4509" s="183"/>
    </row>
    <row r="4510" spans="1:1" x14ac:dyDescent="0.25">
      <c r="A4510" s="183"/>
    </row>
    <row r="4511" spans="1:1" x14ac:dyDescent="0.25">
      <c r="A4511" s="183"/>
    </row>
    <row r="4512" spans="1:1" x14ac:dyDescent="0.25">
      <c r="A4512" s="183"/>
    </row>
    <row r="4513" spans="1:1" x14ac:dyDescent="0.25">
      <c r="A4513" s="183"/>
    </row>
    <row r="4514" spans="1:1" x14ac:dyDescent="0.25">
      <c r="A4514" s="183"/>
    </row>
    <row r="4515" spans="1:1" x14ac:dyDescent="0.25">
      <c r="A4515" s="183"/>
    </row>
    <row r="4516" spans="1:1" x14ac:dyDescent="0.25">
      <c r="A4516" s="183"/>
    </row>
    <row r="4517" spans="1:1" x14ac:dyDescent="0.25">
      <c r="A4517" s="183"/>
    </row>
    <row r="4518" spans="1:1" x14ac:dyDescent="0.25">
      <c r="A4518" s="183"/>
    </row>
    <row r="4519" spans="1:1" x14ac:dyDescent="0.25">
      <c r="A4519" s="183"/>
    </row>
    <row r="4520" spans="1:1" x14ac:dyDescent="0.25">
      <c r="A4520" s="183"/>
    </row>
    <row r="4521" spans="1:1" x14ac:dyDescent="0.25">
      <c r="A4521" s="183"/>
    </row>
    <row r="4522" spans="1:1" x14ac:dyDescent="0.25">
      <c r="A4522" s="183"/>
    </row>
    <row r="4523" spans="1:1" x14ac:dyDescent="0.25">
      <c r="A4523" s="183"/>
    </row>
    <row r="4524" spans="1:1" x14ac:dyDescent="0.25">
      <c r="A4524" s="183"/>
    </row>
    <row r="4525" spans="1:1" x14ac:dyDescent="0.25">
      <c r="A4525" s="183"/>
    </row>
    <row r="4526" spans="1:1" x14ac:dyDescent="0.25">
      <c r="A4526" s="183"/>
    </row>
    <row r="4527" spans="1:1" x14ac:dyDescent="0.25">
      <c r="A4527" s="183"/>
    </row>
    <row r="4528" spans="1:1" x14ac:dyDescent="0.25">
      <c r="A4528" s="183"/>
    </row>
    <row r="4529" spans="1:1" x14ac:dyDescent="0.25">
      <c r="A4529" s="183"/>
    </row>
    <row r="4530" spans="1:1" x14ac:dyDescent="0.25">
      <c r="A4530" s="183"/>
    </row>
    <row r="4531" spans="1:1" x14ac:dyDescent="0.25">
      <c r="A4531" s="183"/>
    </row>
    <row r="4532" spans="1:1" x14ac:dyDescent="0.25">
      <c r="A4532" s="183"/>
    </row>
    <row r="4533" spans="1:1" x14ac:dyDescent="0.25">
      <c r="A4533" s="183"/>
    </row>
    <row r="4534" spans="1:1" x14ac:dyDescent="0.25">
      <c r="A4534" s="183"/>
    </row>
    <row r="4535" spans="1:1" x14ac:dyDescent="0.25">
      <c r="A4535" s="183"/>
    </row>
    <row r="4536" spans="1:1" x14ac:dyDescent="0.25">
      <c r="A4536" s="183"/>
    </row>
    <row r="4537" spans="1:1" x14ac:dyDescent="0.25">
      <c r="A4537" s="183"/>
    </row>
    <row r="4538" spans="1:1" x14ac:dyDescent="0.25">
      <c r="A4538" s="183"/>
    </row>
    <row r="4539" spans="1:1" x14ac:dyDescent="0.25">
      <c r="A4539" s="183"/>
    </row>
    <row r="4540" spans="1:1" x14ac:dyDescent="0.25">
      <c r="A4540" s="183"/>
    </row>
    <row r="4541" spans="1:1" x14ac:dyDescent="0.25">
      <c r="A4541" s="183"/>
    </row>
    <row r="4542" spans="1:1" x14ac:dyDescent="0.25">
      <c r="A4542" s="183"/>
    </row>
    <row r="4543" spans="1:1" x14ac:dyDescent="0.25">
      <c r="A4543" s="183"/>
    </row>
    <row r="4544" spans="1:1" x14ac:dyDescent="0.25">
      <c r="A4544" s="183"/>
    </row>
    <row r="4545" spans="1:1" x14ac:dyDescent="0.25">
      <c r="A4545" s="183"/>
    </row>
    <row r="4546" spans="1:1" x14ac:dyDescent="0.25">
      <c r="A4546" s="183"/>
    </row>
    <row r="4547" spans="1:1" x14ac:dyDescent="0.25">
      <c r="A4547" s="183"/>
    </row>
    <row r="4548" spans="1:1" x14ac:dyDescent="0.25">
      <c r="A4548" s="183"/>
    </row>
    <row r="4549" spans="1:1" x14ac:dyDescent="0.25">
      <c r="A4549" s="183"/>
    </row>
    <row r="4550" spans="1:1" x14ac:dyDescent="0.25">
      <c r="A4550" s="183"/>
    </row>
    <row r="4551" spans="1:1" x14ac:dyDescent="0.25">
      <c r="A4551" s="183"/>
    </row>
    <row r="4552" spans="1:1" x14ac:dyDescent="0.25">
      <c r="A4552" s="183"/>
    </row>
    <row r="4553" spans="1:1" x14ac:dyDescent="0.25">
      <c r="A4553" s="183"/>
    </row>
    <row r="4554" spans="1:1" x14ac:dyDescent="0.25">
      <c r="A4554" s="183"/>
    </row>
    <row r="4555" spans="1:1" x14ac:dyDescent="0.25">
      <c r="A4555" s="183"/>
    </row>
    <row r="4556" spans="1:1" x14ac:dyDescent="0.25">
      <c r="A4556" s="183"/>
    </row>
    <row r="4557" spans="1:1" x14ac:dyDescent="0.25">
      <c r="A4557" s="183"/>
    </row>
    <row r="4558" spans="1:1" x14ac:dyDescent="0.25">
      <c r="A4558" s="183"/>
    </row>
    <row r="4559" spans="1:1" x14ac:dyDescent="0.25">
      <c r="A4559" s="183"/>
    </row>
    <row r="4560" spans="1:1" x14ac:dyDescent="0.25">
      <c r="A4560" s="183"/>
    </row>
    <row r="4561" spans="1:1" x14ac:dyDescent="0.25">
      <c r="A4561" s="183"/>
    </row>
    <row r="4562" spans="1:1" x14ac:dyDescent="0.25">
      <c r="A4562" s="183"/>
    </row>
    <row r="4563" spans="1:1" x14ac:dyDescent="0.25">
      <c r="A4563" s="183"/>
    </row>
    <row r="4564" spans="1:1" x14ac:dyDescent="0.25">
      <c r="A4564" s="183"/>
    </row>
    <row r="4565" spans="1:1" x14ac:dyDescent="0.25">
      <c r="A4565" s="183"/>
    </row>
    <row r="4566" spans="1:1" x14ac:dyDescent="0.25">
      <c r="A4566" s="183"/>
    </row>
    <row r="4567" spans="1:1" x14ac:dyDescent="0.25">
      <c r="A4567" s="183"/>
    </row>
    <row r="4568" spans="1:1" x14ac:dyDescent="0.25">
      <c r="A4568" s="183"/>
    </row>
    <row r="4569" spans="1:1" x14ac:dyDescent="0.25">
      <c r="A4569" s="183"/>
    </row>
    <row r="4570" spans="1:1" x14ac:dyDescent="0.25">
      <c r="A4570" s="183"/>
    </row>
    <row r="4571" spans="1:1" x14ac:dyDescent="0.25">
      <c r="A4571" s="183"/>
    </row>
    <row r="4572" spans="1:1" x14ac:dyDescent="0.25">
      <c r="A4572" s="183"/>
    </row>
    <row r="4573" spans="1:1" x14ac:dyDescent="0.25">
      <c r="A4573" s="183"/>
    </row>
    <row r="4574" spans="1:1" x14ac:dyDescent="0.25">
      <c r="A4574" s="183"/>
    </row>
    <row r="4575" spans="1:1" x14ac:dyDescent="0.25">
      <c r="A4575" s="183"/>
    </row>
    <row r="4576" spans="1:1" x14ac:dyDescent="0.25">
      <c r="A4576" s="183"/>
    </row>
    <row r="4577" spans="1:1" x14ac:dyDescent="0.25">
      <c r="A4577" s="183"/>
    </row>
    <row r="4578" spans="1:1" x14ac:dyDescent="0.25">
      <c r="A4578" s="183"/>
    </row>
    <row r="4579" spans="1:1" x14ac:dyDescent="0.25">
      <c r="A4579" s="183"/>
    </row>
    <row r="4580" spans="1:1" x14ac:dyDescent="0.25">
      <c r="A4580" s="183"/>
    </row>
    <row r="4581" spans="1:1" x14ac:dyDescent="0.25">
      <c r="A4581" s="183"/>
    </row>
    <row r="4582" spans="1:1" x14ac:dyDescent="0.25">
      <c r="A4582" s="183"/>
    </row>
    <row r="4583" spans="1:1" x14ac:dyDescent="0.25">
      <c r="A4583" s="183"/>
    </row>
    <row r="4584" spans="1:1" x14ac:dyDescent="0.25">
      <c r="A4584" s="183"/>
    </row>
    <row r="4585" spans="1:1" x14ac:dyDescent="0.25">
      <c r="A4585" s="183"/>
    </row>
    <row r="4586" spans="1:1" x14ac:dyDescent="0.25">
      <c r="A4586" s="183"/>
    </row>
    <row r="4587" spans="1:1" x14ac:dyDescent="0.25">
      <c r="A4587" s="183"/>
    </row>
    <row r="4588" spans="1:1" x14ac:dyDescent="0.25">
      <c r="A4588" s="183"/>
    </row>
    <row r="4589" spans="1:1" x14ac:dyDescent="0.25">
      <c r="A4589" s="183"/>
    </row>
    <row r="4590" spans="1:1" x14ac:dyDescent="0.25">
      <c r="A4590" s="183"/>
    </row>
    <row r="4591" spans="1:1" x14ac:dyDescent="0.25">
      <c r="A4591" s="183"/>
    </row>
    <row r="4592" spans="1:1" x14ac:dyDescent="0.25">
      <c r="A4592" s="183"/>
    </row>
    <row r="4593" spans="1:1" x14ac:dyDescent="0.25">
      <c r="A4593" s="183"/>
    </row>
    <row r="4594" spans="1:1" x14ac:dyDescent="0.25">
      <c r="A4594" s="183"/>
    </row>
    <row r="4595" spans="1:1" x14ac:dyDescent="0.25">
      <c r="A4595" s="183"/>
    </row>
    <row r="4596" spans="1:1" x14ac:dyDescent="0.25">
      <c r="A4596" s="183"/>
    </row>
    <row r="4597" spans="1:1" x14ac:dyDescent="0.25">
      <c r="A4597" s="183"/>
    </row>
    <row r="4598" spans="1:1" x14ac:dyDescent="0.25">
      <c r="A4598" s="183"/>
    </row>
    <row r="4599" spans="1:1" x14ac:dyDescent="0.25">
      <c r="A4599" s="183"/>
    </row>
    <row r="4600" spans="1:1" x14ac:dyDescent="0.25">
      <c r="A4600" s="183"/>
    </row>
    <row r="4601" spans="1:1" x14ac:dyDescent="0.25">
      <c r="A4601" s="183"/>
    </row>
    <row r="4602" spans="1:1" x14ac:dyDescent="0.25">
      <c r="A4602" s="183"/>
    </row>
    <row r="4603" spans="1:1" x14ac:dyDescent="0.25">
      <c r="A4603" s="183"/>
    </row>
    <row r="4604" spans="1:1" x14ac:dyDescent="0.25">
      <c r="A4604" s="183"/>
    </row>
    <row r="4605" spans="1:1" x14ac:dyDescent="0.25">
      <c r="A4605" s="183"/>
    </row>
    <row r="4606" spans="1:1" x14ac:dyDescent="0.25">
      <c r="A4606" s="183"/>
    </row>
    <row r="4607" spans="1:1" x14ac:dyDescent="0.25">
      <c r="A4607" s="183"/>
    </row>
    <row r="4608" spans="1:1" x14ac:dyDescent="0.25">
      <c r="A4608" s="183"/>
    </row>
    <row r="4609" spans="1:1" x14ac:dyDescent="0.25">
      <c r="A4609" s="183"/>
    </row>
    <row r="4610" spans="1:1" x14ac:dyDescent="0.25">
      <c r="A4610" s="183"/>
    </row>
    <row r="4611" spans="1:1" x14ac:dyDescent="0.25">
      <c r="A4611" s="183"/>
    </row>
    <row r="4612" spans="1:1" x14ac:dyDescent="0.25">
      <c r="A4612" s="183"/>
    </row>
    <row r="4613" spans="1:1" x14ac:dyDescent="0.25">
      <c r="A4613" s="183"/>
    </row>
    <row r="4614" spans="1:1" x14ac:dyDescent="0.25">
      <c r="A4614" s="183"/>
    </row>
    <row r="4615" spans="1:1" x14ac:dyDescent="0.25">
      <c r="A4615" s="183"/>
    </row>
    <row r="4616" spans="1:1" x14ac:dyDescent="0.25">
      <c r="A4616" s="183"/>
    </row>
    <row r="4617" spans="1:1" x14ac:dyDescent="0.25">
      <c r="A4617" s="183"/>
    </row>
    <row r="4618" spans="1:1" x14ac:dyDescent="0.25">
      <c r="A4618" s="183"/>
    </row>
    <row r="4619" spans="1:1" x14ac:dyDescent="0.25">
      <c r="A4619" s="183"/>
    </row>
    <row r="4620" spans="1:1" x14ac:dyDescent="0.25">
      <c r="A4620" s="183"/>
    </row>
    <row r="4621" spans="1:1" x14ac:dyDescent="0.25">
      <c r="A4621" s="183"/>
    </row>
    <row r="4622" spans="1:1" x14ac:dyDescent="0.25">
      <c r="A4622" s="183"/>
    </row>
    <row r="4623" spans="1:1" x14ac:dyDescent="0.25">
      <c r="A4623" s="183"/>
    </row>
    <row r="4624" spans="1:1" x14ac:dyDescent="0.25">
      <c r="A4624" s="183"/>
    </row>
    <row r="4625" spans="1:1" x14ac:dyDescent="0.25">
      <c r="A4625" s="183"/>
    </row>
    <row r="4626" spans="1:1" x14ac:dyDescent="0.25">
      <c r="A4626" s="183"/>
    </row>
    <row r="4627" spans="1:1" x14ac:dyDescent="0.25">
      <c r="A4627" s="183"/>
    </row>
    <row r="4628" spans="1:1" x14ac:dyDescent="0.25">
      <c r="A4628" s="183"/>
    </row>
    <row r="4629" spans="1:1" x14ac:dyDescent="0.25">
      <c r="A4629" s="183"/>
    </row>
    <row r="4630" spans="1:1" x14ac:dyDescent="0.25">
      <c r="A4630" s="183"/>
    </row>
    <row r="4631" spans="1:1" x14ac:dyDescent="0.25">
      <c r="A4631" s="183"/>
    </row>
    <row r="4632" spans="1:1" x14ac:dyDescent="0.25">
      <c r="A4632" s="183"/>
    </row>
    <row r="4633" spans="1:1" x14ac:dyDescent="0.25">
      <c r="A4633" s="183"/>
    </row>
    <row r="4634" spans="1:1" x14ac:dyDescent="0.25">
      <c r="A4634" s="183"/>
    </row>
    <row r="4635" spans="1:1" x14ac:dyDescent="0.25">
      <c r="A4635" s="183"/>
    </row>
    <row r="4636" spans="1:1" x14ac:dyDescent="0.25">
      <c r="A4636" s="183"/>
    </row>
    <row r="4637" spans="1:1" x14ac:dyDescent="0.25">
      <c r="A4637" s="183"/>
    </row>
    <row r="4638" spans="1:1" x14ac:dyDescent="0.25">
      <c r="A4638" s="183"/>
    </row>
    <row r="4639" spans="1:1" x14ac:dyDescent="0.25">
      <c r="A4639" s="183"/>
    </row>
    <row r="4640" spans="1:1" x14ac:dyDescent="0.25">
      <c r="A4640" s="183"/>
    </row>
    <row r="4641" spans="1:1" x14ac:dyDescent="0.25">
      <c r="A4641" s="183"/>
    </row>
    <row r="4642" spans="1:1" x14ac:dyDescent="0.25">
      <c r="A4642" s="183"/>
    </row>
    <row r="4643" spans="1:1" x14ac:dyDescent="0.25">
      <c r="A4643" s="183"/>
    </row>
    <row r="4644" spans="1:1" x14ac:dyDescent="0.25">
      <c r="A4644" s="183"/>
    </row>
    <row r="4645" spans="1:1" x14ac:dyDescent="0.25">
      <c r="A4645" s="183"/>
    </row>
    <row r="4646" spans="1:1" x14ac:dyDescent="0.25">
      <c r="A4646" s="183"/>
    </row>
    <row r="4647" spans="1:1" x14ac:dyDescent="0.25">
      <c r="A4647" s="183"/>
    </row>
    <row r="4648" spans="1:1" x14ac:dyDescent="0.25">
      <c r="A4648" s="183"/>
    </row>
    <row r="4649" spans="1:1" x14ac:dyDescent="0.25">
      <c r="A4649" s="183"/>
    </row>
    <row r="4650" spans="1:1" x14ac:dyDescent="0.25">
      <c r="A4650" s="183"/>
    </row>
    <row r="4651" spans="1:1" x14ac:dyDescent="0.25">
      <c r="A4651" s="183"/>
    </row>
    <row r="4652" spans="1:1" x14ac:dyDescent="0.25">
      <c r="A4652" s="183"/>
    </row>
    <row r="4653" spans="1:1" x14ac:dyDescent="0.25">
      <c r="A4653" s="183"/>
    </row>
    <row r="4654" spans="1:1" x14ac:dyDescent="0.25">
      <c r="A4654" s="183"/>
    </row>
    <row r="4655" spans="1:1" x14ac:dyDescent="0.25">
      <c r="A4655" s="183"/>
    </row>
    <row r="4656" spans="1:1" x14ac:dyDescent="0.25">
      <c r="A4656" s="183"/>
    </row>
    <row r="4657" spans="1:1" x14ac:dyDescent="0.25">
      <c r="A4657" s="183"/>
    </row>
    <row r="4658" spans="1:1" x14ac:dyDescent="0.25">
      <c r="A4658" s="183"/>
    </row>
    <row r="4659" spans="1:1" x14ac:dyDescent="0.25">
      <c r="A4659" s="183"/>
    </row>
    <row r="4660" spans="1:1" x14ac:dyDescent="0.25">
      <c r="A4660" s="183"/>
    </row>
    <row r="4661" spans="1:1" x14ac:dyDescent="0.25">
      <c r="A4661" s="183"/>
    </row>
    <row r="4662" spans="1:1" x14ac:dyDescent="0.25">
      <c r="A4662" s="183"/>
    </row>
    <row r="4663" spans="1:1" x14ac:dyDescent="0.25">
      <c r="A4663" s="183"/>
    </row>
    <row r="4664" spans="1:1" x14ac:dyDescent="0.25">
      <c r="A4664" s="183"/>
    </row>
    <row r="4665" spans="1:1" x14ac:dyDescent="0.25">
      <c r="A4665" s="183"/>
    </row>
    <row r="4666" spans="1:1" x14ac:dyDescent="0.25">
      <c r="A4666" s="183"/>
    </row>
    <row r="4667" spans="1:1" x14ac:dyDescent="0.25">
      <c r="A4667" s="183"/>
    </row>
    <row r="4668" spans="1:1" x14ac:dyDescent="0.25">
      <c r="A4668" s="183"/>
    </row>
    <row r="4669" spans="1:1" x14ac:dyDescent="0.25">
      <c r="A4669" s="183"/>
    </row>
    <row r="4670" spans="1:1" x14ac:dyDescent="0.25">
      <c r="A4670" s="183"/>
    </row>
    <row r="4671" spans="1:1" x14ac:dyDescent="0.25">
      <c r="A4671" s="183"/>
    </row>
    <row r="4672" spans="1:1" x14ac:dyDescent="0.25">
      <c r="A4672" s="183"/>
    </row>
    <row r="4673" spans="1:1" x14ac:dyDescent="0.25">
      <c r="A4673" s="183"/>
    </row>
    <row r="4674" spans="1:1" x14ac:dyDescent="0.25">
      <c r="A4674" s="183"/>
    </row>
    <row r="4675" spans="1:1" x14ac:dyDescent="0.25">
      <c r="A4675" s="183"/>
    </row>
    <row r="4676" spans="1:1" x14ac:dyDescent="0.25">
      <c r="A4676" s="183"/>
    </row>
    <row r="4677" spans="1:1" x14ac:dyDescent="0.25">
      <c r="A4677" s="183"/>
    </row>
    <row r="4678" spans="1:1" x14ac:dyDescent="0.25">
      <c r="A4678" s="183"/>
    </row>
    <row r="4679" spans="1:1" x14ac:dyDescent="0.25">
      <c r="A4679" s="183"/>
    </row>
    <row r="4680" spans="1:1" x14ac:dyDescent="0.25">
      <c r="A4680" s="183"/>
    </row>
    <row r="4681" spans="1:1" x14ac:dyDescent="0.25">
      <c r="A4681" s="183"/>
    </row>
    <row r="4682" spans="1:1" x14ac:dyDescent="0.25">
      <c r="A4682" s="183"/>
    </row>
    <row r="4683" spans="1:1" x14ac:dyDescent="0.25">
      <c r="A4683" s="183"/>
    </row>
    <row r="4684" spans="1:1" x14ac:dyDescent="0.25">
      <c r="A4684" s="183"/>
    </row>
    <row r="4685" spans="1:1" x14ac:dyDescent="0.25">
      <c r="A4685" s="183"/>
    </row>
    <row r="4686" spans="1:1" x14ac:dyDescent="0.25">
      <c r="A4686" s="183"/>
    </row>
    <row r="4687" spans="1:1" x14ac:dyDescent="0.25">
      <c r="A4687" s="183"/>
    </row>
    <row r="4688" spans="1:1" x14ac:dyDescent="0.25">
      <c r="A4688" s="183"/>
    </row>
    <row r="4689" spans="1:1" x14ac:dyDescent="0.25">
      <c r="A4689" s="183"/>
    </row>
    <row r="4690" spans="1:1" x14ac:dyDescent="0.25">
      <c r="A4690" s="183"/>
    </row>
    <row r="4691" spans="1:1" x14ac:dyDescent="0.25">
      <c r="A4691" s="183"/>
    </row>
    <row r="4692" spans="1:1" x14ac:dyDescent="0.25">
      <c r="A4692" s="183"/>
    </row>
    <row r="4693" spans="1:1" x14ac:dyDescent="0.25">
      <c r="A4693" s="183"/>
    </row>
    <row r="4694" spans="1:1" x14ac:dyDescent="0.25">
      <c r="A4694" s="183"/>
    </row>
    <row r="4695" spans="1:1" x14ac:dyDescent="0.25">
      <c r="A4695" s="183"/>
    </row>
    <row r="4696" spans="1:1" x14ac:dyDescent="0.25">
      <c r="A4696" s="183"/>
    </row>
    <row r="4697" spans="1:1" x14ac:dyDescent="0.25">
      <c r="A4697" s="183"/>
    </row>
    <row r="4698" spans="1:1" x14ac:dyDescent="0.25">
      <c r="A4698" s="183"/>
    </row>
    <row r="4699" spans="1:1" x14ac:dyDescent="0.25">
      <c r="A4699" s="183"/>
    </row>
    <row r="4700" spans="1:1" x14ac:dyDescent="0.25">
      <c r="A4700" s="183"/>
    </row>
    <row r="4701" spans="1:1" x14ac:dyDescent="0.25">
      <c r="A4701" s="183"/>
    </row>
    <row r="4702" spans="1:1" x14ac:dyDescent="0.25">
      <c r="A4702" s="183"/>
    </row>
    <row r="4703" spans="1:1" x14ac:dyDescent="0.25">
      <c r="A4703" s="183"/>
    </row>
    <row r="4704" spans="1:1" x14ac:dyDescent="0.25">
      <c r="A4704" s="183"/>
    </row>
    <row r="4705" spans="1:1" x14ac:dyDescent="0.25">
      <c r="A4705" s="183"/>
    </row>
    <row r="4706" spans="1:1" x14ac:dyDescent="0.25">
      <c r="A4706" s="183"/>
    </row>
    <row r="4707" spans="1:1" x14ac:dyDescent="0.25">
      <c r="A4707" s="183"/>
    </row>
    <row r="4708" spans="1:1" x14ac:dyDescent="0.25">
      <c r="A4708" s="183"/>
    </row>
    <row r="4709" spans="1:1" x14ac:dyDescent="0.25">
      <c r="A4709" s="183"/>
    </row>
    <row r="4710" spans="1:1" x14ac:dyDescent="0.25">
      <c r="A4710" s="183"/>
    </row>
    <row r="4711" spans="1:1" x14ac:dyDescent="0.25">
      <c r="A4711" s="183"/>
    </row>
    <row r="4712" spans="1:1" x14ac:dyDescent="0.25">
      <c r="A4712" s="183"/>
    </row>
    <row r="4713" spans="1:1" x14ac:dyDescent="0.25">
      <c r="A4713" s="183"/>
    </row>
    <row r="4714" spans="1:1" x14ac:dyDescent="0.25">
      <c r="A4714" s="183"/>
    </row>
    <row r="4715" spans="1:1" x14ac:dyDescent="0.25">
      <c r="A4715" s="183"/>
    </row>
    <row r="4716" spans="1:1" x14ac:dyDescent="0.25">
      <c r="A4716" s="183"/>
    </row>
    <row r="4717" spans="1:1" x14ac:dyDescent="0.25">
      <c r="A4717" s="183"/>
    </row>
    <row r="4718" spans="1:1" x14ac:dyDescent="0.25">
      <c r="A4718" s="183"/>
    </row>
    <row r="4719" spans="1:1" x14ac:dyDescent="0.25">
      <c r="A4719" s="183"/>
    </row>
    <row r="4720" spans="1:1" x14ac:dyDescent="0.25">
      <c r="A4720" s="183"/>
    </row>
    <row r="4721" spans="1:1" x14ac:dyDescent="0.25">
      <c r="A4721" s="183"/>
    </row>
    <row r="4722" spans="1:1" x14ac:dyDescent="0.25">
      <c r="A4722" s="183"/>
    </row>
    <row r="4723" spans="1:1" x14ac:dyDescent="0.25">
      <c r="A4723" s="183"/>
    </row>
    <row r="4724" spans="1:1" x14ac:dyDescent="0.25">
      <c r="A4724" s="183"/>
    </row>
    <row r="4725" spans="1:1" x14ac:dyDescent="0.25">
      <c r="A4725" s="183"/>
    </row>
    <row r="4726" spans="1:1" x14ac:dyDescent="0.25">
      <c r="A4726" s="183"/>
    </row>
    <row r="4727" spans="1:1" x14ac:dyDescent="0.25">
      <c r="A4727" s="183"/>
    </row>
    <row r="4728" spans="1:1" x14ac:dyDescent="0.25">
      <c r="A4728" s="183"/>
    </row>
    <row r="4729" spans="1:1" x14ac:dyDescent="0.25">
      <c r="A4729" s="183"/>
    </row>
    <row r="4730" spans="1:1" x14ac:dyDescent="0.25">
      <c r="A4730" s="183"/>
    </row>
    <row r="4731" spans="1:1" x14ac:dyDescent="0.25">
      <c r="A4731" s="183"/>
    </row>
    <row r="4732" spans="1:1" x14ac:dyDescent="0.25">
      <c r="A4732" s="183"/>
    </row>
    <row r="4733" spans="1:1" x14ac:dyDescent="0.25">
      <c r="A4733" s="183"/>
    </row>
    <row r="4734" spans="1:1" x14ac:dyDescent="0.25">
      <c r="A4734" s="183"/>
    </row>
    <row r="4735" spans="1:1" x14ac:dyDescent="0.25">
      <c r="A4735" s="183"/>
    </row>
    <row r="4736" spans="1:1" x14ac:dyDescent="0.25">
      <c r="A4736" s="183"/>
    </row>
    <row r="4737" spans="1:1" x14ac:dyDescent="0.25">
      <c r="A4737" s="183"/>
    </row>
    <row r="4738" spans="1:1" x14ac:dyDescent="0.25">
      <c r="A4738" s="183"/>
    </row>
    <row r="4739" spans="1:1" x14ac:dyDescent="0.25">
      <c r="A4739" s="183"/>
    </row>
    <row r="4740" spans="1:1" x14ac:dyDescent="0.25">
      <c r="A4740" s="183"/>
    </row>
    <row r="4741" spans="1:1" x14ac:dyDescent="0.25">
      <c r="A4741" s="183"/>
    </row>
    <row r="4742" spans="1:1" x14ac:dyDescent="0.25">
      <c r="A4742" s="183"/>
    </row>
    <row r="4743" spans="1:1" x14ac:dyDescent="0.25">
      <c r="A4743" s="183"/>
    </row>
    <row r="4744" spans="1:1" x14ac:dyDescent="0.25">
      <c r="A4744" s="183"/>
    </row>
    <row r="4745" spans="1:1" x14ac:dyDescent="0.25">
      <c r="A4745" s="183"/>
    </row>
    <row r="4746" spans="1:1" x14ac:dyDescent="0.25">
      <c r="A4746" s="183"/>
    </row>
    <row r="4747" spans="1:1" x14ac:dyDescent="0.25">
      <c r="A4747" s="183"/>
    </row>
    <row r="4748" spans="1:1" x14ac:dyDescent="0.25">
      <c r="A4748" s="183"/>
    </row>
    <row r="4749" spans="1:1" x14ac:dyDescent="0.25">
      <c r="A4749" s="183"/>
    </row>
    <row r="4750" spans="1:1" x14ac:dyDescent="0.25">
      <c r="A4750" s="183"/>
    </row>
    <row r="4751" spans="1:1" x14ac:dyDescent="0.25">
      <c r="A4751" s="183"/>
    </row>
    <row r="4752" spans="1:1" x14ac:dyDescent="0.25">
      <c r="A4752" s="183"/>
    </row>
    <row r="4753" spans="1:1" x14ac:dyDescent="0.25">
      <c r="A4753" s="183"/>
    </row>
    <row r="4754" spans="1:1" x14ac:dyDescent="0.25">
      <c r="A4754" s="183"/>
    </row>
    <row r="4755" spans="1:1" x14ac:dyDescent="0.25">
      <c r="A4755" s="183"/>
    </row>
    <row r="4756" spans="1:1" x14ac:dyDescent="0.25">
      <c r="A4756" s="183"/>
    </row>
    <row r="4757" spans="1:1" x14ac:dyDescent="0.25">
      <c r="A4757" s="183"/>
    </row>
    <row r="4758" spans="1:1" x14ac:dyDescent="0.25">
      <c r="A4758" s="183"/>
    </row>
    <row r="4759" spans="1:1" x14ac:dyDescent="0.25">
      <c r="A4759" s="183"/>
    </row>
    <row r="4760" spans="1:1" x14ac:dyDescent="0.25">
      <c r="A4760" s="183"/>
    </row>
    <row r="4761" spans="1:1" x14ac:dyDescent="0.25">
      <c r="A4761" s="183"/>
    </row>
    <row r="4762" spans="1:1" x14ac:dyDescent="0.25">
      <c r="A4762" s="183"/>
    </row>
    <row r="4763" spans="1:1" x14ac:dyDescent="0.25">
      <c r="A4763" s="183"/>
    </row>
    <row r="4764" spans="1:1" x14ac:dyDescent="0.25">
      <c r="A4764" s="183"/>
    </row>
    <row r="4765" spans="1:1" x14ac:dyDescent="0.25">
      <c r="A4765" s="183"/>
    </row>
    <row r="4766" spans="1:1" x14ac:dyDescent="0.25">
      <c r="A4766" s="183"/>
    </row>
    <row r="4767" spans="1:1" x14ac:dyDescent="0.25">
      <c r="A4767" s="183"/>
    </row>
    <row r="4768" spans="1:1" x14ac:dyDescent="0.25">
      <c r="A4768" s="183"/>
    </row>
    <row r="4769" spans="1:1" x14ac:dyDescent="0.25">
      <c r="A4769" s="183"/>
    </row>
    <row r="4770" spans="1:1" x14ac:dyDescent="0.25">
      <c r="A4770" s="183"/>
    </row>
    <row r="4771" spans="1:1" x14ac:dyDescent="0.25">
      <c r="A4771" s="183"/>
    </row>
    <row r="4772" spans="1:1" x14ac:dyDescent="0.25">
      <c r="A4772" s="183"/>
    </row>
    <row r="4773" spans="1:1" x14ac:dyDescent="0.25">
      <c r="A4773" s="183"/>
    </row>
    <row r="4774" spans="1:1" x14ac:dyDescent="0.25">
      <c r="A4774" s="183"/>
    </row>
    <row r="4775" spans="1:1" x14ac:dyDescent="0.25">
      <c r="A4775" s="183"/>
    </row>
    <row r="4776" spans="1:1" x14ac:dyDescent="0.25">
      <c r="A4776" s="183"/>
    </row>
    <row r="4777" spans="1:1" x14ac:dyDescent="0.25">
      <c r="A4777" s="183"/>
    </row>
    <row r="4778" spans="1:1" x14ac:dyDescent="0.25">
      <c r="A4778" s="183"/>
    </row>
    <row r="4779" spans="1:1" x14ac:dyDescent="0.25">
      <c r="A4779" s="183"/>
    </row>
    <row r="4780" spans="1:1" x14ac:dyDescent="0.25">
      <c r="A4780" s="183"/>
    </row>
    <row r="4781" spans="1:1" x14ac:dyDescent="0.25">
      <c r="A4781" s="183"/>
    </row>
    <row r="4782" spans="1:1" x14ac:dyDescent="0.25">
      <c r="A4782" s="183"/>
    </row>
    <row r="4783" spans="1:1" x14ac:dyDescent="0.25">
      <c r="A4783" s="183"/>
    </row>
    <row r="4784" spans="1:1" x14ac:dyDescent="0.25">
      <c r="A4784" s="183"/>
    </row>
    <row r="4785" spans="1:1" x14ac:dyDescent="0.25">
      <c r="A4785" s="183"/>
    </row>
    <row r="4786" spans="1:1" x14ac:dyDescent="0.25">
      <c r="A4786" s="183"/>
    </row>
    <row r="4787" spans="1:1" x14ac:dyDescent="0.25">
      <c r="A4787" s="183"/>
    </row>
    <row r="4788" spans="1:1" x14ac:dyDescent="0.25">
      <c r="A4788" s="183"/>
    </row>
    <row r="4789" spans="1:1" x14ac:dyDescent="0.25">
      <c r="A4789" s="183"/>
    </row>
    <row r="4790" spans="1:1" x14ac:dyDescent="0.25">
      <c r="A4790" s="183"/>
    </row>
    <row r="4791" spans="1:1" x14ac:dyDescent="0.25">
      <c r="A4791" s="183"/>
    </row>
    <row r="4792" spans="1:1" x14ac:dyDescent="0.25">
      <c r="A4792" s="183"/>
    </row>
    <row r="4793" spans="1:1" x14ac:dyDescent="0.25">
      <c r="A4793" s="183"/>
    </row>
    <row r="4794" spans="1:1" x14ac:dyDescent="0.25">
      <c r="A4794" s="183"/>
    </row>
    <row r="4795" spans="1:1" x14ac:dyDescent="0.25">
      <c r="A4795" s="183"/>
    </row>
    <row r="4796" spans="1:1" x14ac:dyDescent="0.25">
      <c r="A4796" s="183"/>
    </row>
    <row r="4797" spans="1:1" x14ac:dyDescent="0.25">
      <c r="A4797" s="183"/>
    </row>
    <row r="4798" spans="1:1" x14ac:dyDescent="0.25">
      <c r="A4798" s="183"/>
    </row>
    <row r="4799" spans="1:1" x14ac:dyDescent="0.25">
      <c r="A4799" s="183"/>
    </row>
    <row r="4800" spans="1:1" x14ac:dyDescent="0.25">
      <c r="A4800" s="183"/>
    </row>
    <row r="4801" spans="1:1" x14ac:dyDescent="0.25">
      <c r="A4801" s="183"/>
    </row>
    <row r="4802" spans="1:1" x14ac:dyDescent="0.25">
      <c r="A4802" s="183"/>
    </row>
    <row r="4803" spans="1:1" x14ac:dyDescent="0.25">
      <c r="A4803" s="183"/>
    </row>
    <row r="4804" spans="1:1" x14ac:dyDescent="0.25">
      <c r="A4804" s="183"/>
    </row>
    <row r="4805" spans="1:1" x14ac:dyDescent="0.25">
      <c r="A4805" s="183"/>
    </row>
    <row r="4806" spans="1:1" x14ac:dyDescent="0.25">
      <c r="A4806" s="183"/>
    </row>
    <row r="4807" spans="1:1" x14ac:dyDescent="0.25">
      <c r="A4807" s="183"/>
    </row>
    <row r="4808" spans="1:1" x14ac:dyDescent="0.25">
      <c r="A4808" s="183"/>
    </row>
    <row r="4809" spans="1:1" x14ac:dyDescent="0.25">
      <c r="A4809" s="183"/>
    </row>
    <row r="4810" spans="1:1" x14ac:dyDescent="0.25">
      <c r="A4810" s="183"/>
    </row>
    <row r="4811" spans="1:1" x14ac:dyDescent="0.25">
      <c r="A4811" s="183"/>
    </row>
    <row r="4812" spans="1:1" x14ac:dyDescent="0.25">
      <c r="A4812" s="183"/>
    </row>
    <row r="4813" spans="1:1" x14ac:dyDescent="0.25">
      <c r="A4813" s="183"/>
    </row>
    <row r="4814" spans="1:1" x14ac:dyDescent="0.25">
      <c r="A4814" s="183"/>
    </row>
    <row r="4815" spans="1:1" x14ac:dyDescent="0.25">
      <c r="A4815" s="183"/>
    </row>
    <row r="4816" spans="1:1" x14ac:dyDescent="0.25">
      <c r="A4816" s="183"/>
    </row>
    <row r="4817" spans="1:1" x14ac:dyDescent="0.25">
      <c r="A4817" s="183"/>
    </row>
    <row r="4818" spans="1:1" x14ac:dyDescent="0.25">
      <c r="A4818" s="183"/>
    </row>
    <row r="4819" spans="1:1" x14ac:dyDescent="0.25">
      <c r="A4819" s="183"/>
    </row>
    <row r="4820" spans="1:1" x14ac:dyDescent="0.25">
      <c r="A4820" s="183"/>
    </row>
    <row r="4821" spans="1:1" x14ac:dyDescent="0.25">
      <c r="A4821" s="183"/>
    </row>
    <row r="4822" spans="1:1" x14ac:dyDescent="0.25">
      <c r="A4822" s="183"/>
    </row>
    <row r="4823" spans="1:1" x14ac:dyDescent="0.25">
      <c r="A4823" s="183"/>
    </row>
    <row r="4824" spans="1:1" x14ac:dyDescent="0.25">
      <c r="A4824" s="183"/>
    </row>
    <row r="4825" spans="1:1" x14ac:dyDescent="0.25">
      <c r="A4825" s="183"/>
    </row>
    <row r="4826" spans="1:1" x14ac:dyDescent="0.25">
      <c r="A4826" s="183"/>
    </row>
    <row r="4827" spans="1:1" x14ac:dyDescent="0.25">
      <c r="A4827" s="183"/>
    </row>
    <row r="4828" spans="1:1" x14ac:dyDescent="0.25">
      <c r="A4828" s="183"/>
    </row>
    <row r="4829" spans="1:1" x14ac:dyDescent="0.25">
      <c r="A4829" s="183"/>
    </row>
    <row r="4830" spans="1:1" x14ac:dyDescent="0.25">
      <c r="A4830" s="183"/>
    </row>
    <row r="4831" spans="1:1" x14ac:dyDescent="0.25">
      <c r="A4831" s="183"/>
    </row>
    <row r="4832" spans="1:1" x14ac:dyDescent="0.25">
      <c r="A4832" s="183"/>
    </row>
    <row r="4833" spans="1:1" x14ac:dyDescent="0.25">
      <c r="A4833" s="183"/>
    </row>
    <row r="4834" spans="1:1" x14ac:dyDescent="0.25">
      <c r="A4834" s="183"/>
    </row>
    <row r="4835" spans="1:1" x14ac:dyDescent="0.25">
      <c r="A4835" s="183"/>
    </row>
    <row r="4836" spans="1:1" x14ac:dyDescent="0.25">
      <c r="A4836" s="183"/>
    </row>
    <row r="4837" spans="1:1" x14ac:dyDescent="0.25">
      <c r="A4837" s="183"/>
    </row>
    <row r="4838" spans="1:1" x14ac:dyDescent="0.25">
      <c r="A4838" s="183"/>
    </row>
    <row r="4839" spans="1:1" x14ac:dyDescent="0.25">
      <c r="A4839" s="183"/>
    </row>
    <row r="4840" spans="1:1" x14ac:dyDescent="0.25">
      <c r="A4840" s="183"/>
    </row>
    <row r="4841" spans="1:1" x14ac:dyDescent="0.25">
      <c r="A4841" s="183"/>
    </row>
    <row r="4842" spans="1:1" x14ac:dyDescent="0.25">
      <c r="A4842" s="183"/>
    </row>
    <row r="4843" spans="1:1" x14ac:dyDescent="0.25">
      <c r="A4843" s="183"/>
    </row>
    <row r="4844" spans="1:1" x14ac:dyDescent="0.25">
      <c r="A4844" s="183"/>
    </row>
    <row r="4845" spans="1:1" x14ac:dyDescent="0.25">
      <c r="A4845" s="183"/>
    </row>
    <row r="4846" spans="1:1" x14ac:dyDescent="0.25">
      <c r="A4846" s="183"/>
    </row>
    <row r="4847" spans="1:1" x14ac:dyDescent="0.25">
      <c r="A4847" s="183"/>
    </row>
    <row r="4848" spans="1:1" x14ac:dyDescent="0.25">
      <c r="A4848" s="183"/>
    </row>
    <row r="4849" spans="1:1" x14ac:dyDescent="0.25">
      <c r="A4849" s="183"/>
    </row>
    <row r="4850" spans="1:1" x14ac:dyDescent="0.25">
      <c r="A4850" s="183"/>
    </row>
    <row r="4851" spans="1:1" x14ac:dyDescent="0.25">
      <c r="A4851" s="183"/>
    </row>
    <row r="4852" spans="1:1" x14ac:dyDescent="0.25">
      <c r="A4852" s="183"/>
    </row>
    <row r="4853" spans="1:1" x14ac:dyDescent="0.25">
      <c r="A4853" s="183"/>
    </row>
    <row r="4854" spans="1:1" x14ac:dyDescent="0.25">
      <c r="A4854" s="183"/>
    </row>
    <row r="4855" spans="1:1" x14ac:dyDescent="0.25">
      <c r="A4855" s="183"/>
    </row>
    <row r="4856" spans="1:1" x14ac:dyDescent="0.25">
      <c r="A4856" s="183"/>
    </row>
    <row r="4857" spans="1:1" x14ac:dyDescent="0.25">
      <c r="A4857" s="183"/>
    </row>
    <row r="4858" spans="1:1" x14ac:dyDescent="0.25">
      <c r="A4858" s="183"/>
    </row>
    <row r="4859" spans="1:1" x14ac:dyDescent="0.25">
      <c r="A4859" s="183"/>
    </row>
    <row r="4860" spans="1:1" x14ac:dyDescent="0.25">
      <c r="A4860" s="183"/>
    </row>
    <row r="4861" spans="1:1" x14ac:dyDescent="0.25">
      <c r="A4861" s="183"/>
    </row>
    <row r="4862" spans="1:1" x14ac:dyDescent="0.25">
      <c r="A4862" s="183"/>
    </row>
    <row r="4863" spans="1:1" x14ac:dyDescent="0.25">
      <c r="A4863" s="183"/>
    </row>
    <row r="4864" spans="1:1" x14ac:dyDescent="0.25">
      <c r="A4864" s="183"/>
    </row>
    <row r="4865" spans="1:1" x14ac:dyDescent="0.25">
      <c r="A4865" s="183"/>
    </row>
    <row r="4866" spans="1:1" x14ac:dyDescent="0.25">
      <c r="A4866" s="183"/>
    </row>
    <row r="4867" spans="1:1" x14ac:dyDescent="0.25">
      <c r="A4867" s="183"/>
    </row>
    <row r="4868" spans="1:1" x14ac:dyDescent="0.25">
      <c r="A4868" s="183"/>
    </row>
    <row r="4869" spans="1:1" x14ac:dyDescent="0.25">
      <c r="A4869" s="183"/>
    </row>
    <row r="4870" spans="1:1" x14ac:dyDescent="0.25">
      <c r="A4870" s="183"/>
    </row>
    <row r="4871" spans="1:1" x14ac:dyDescent="0.25">
      <c r="A4871" s="183"/>
    </row>
    <row r="4872" spans="1:1" x14ac:dyDescent="0.25">
      <c r="A4872" s="183"/>
    </row>
    <row r="4873" spans="1:1" x14ac:dyDescent="0.25">
      <c r="A4873" s="183"/>
    </row>
    <row r="4874" spans="1:1" x14ac:dyDescent="0.25">
      <c r="A4874" s="183"/>
    </row>
    <row r="4875" spans="1:1" x14ac:dyDescent="0.25">
      <c r="A4875" s="183"/>
    </row>
    <row r="4876" spans="1:1" x14ac:dyDescent="0.25">
      <c r="A4876" s="183"/>
    </row>
    <row r="4877" spans="1:1" x14ac:dyDescent="0.25">
      <c r="A4877" s="183"/>
    </row>
    <row r="4878" spans="1:1" x14ac:dyDescent="0.25">
      <c r="A4878" s="183"/>
    </row>
    <row r="4879" spans="1:1" x14ac:dyDescent="0.25">
      <c r="A4879" s="183"/>
    </row>
    <row r="4880" spans="1:1" x14ac:dyDescent="0.25">
      <c r="A4880" s="183"/>
    </row>
    <row r="4881" spans="1:1" x14ac:dyDescent="0.25">
      <c r="A4881" s="183"/>
    </row>
    <row r="4882" spans="1:1" x14ac:dyDescent="0.25">
      <c r="A4882" s="183"/>
    </row>
    <row r="4883" spans="1:1" x14ac:dyDescent="0.25">
      <c r="A4883" s="183"/>
    </row>
    <row r="4884" spans="1:1" x14ac:dyDescent="0.25">
      <c r="A4884" s="183"/>
    </row>
    <row r="4885" spans="1:1" x14ac:dyDescent="0.25">
      <c r="A4885" s="183"/>
    </row>
    <row r="4886" spans="1:1" x14ac:dyDescent="0.25">
      <c r="A4886" s="183"/>
    </row>
    <row r="4887" spans="1:1" x14ac:dyDescent="0.25">
      <c r="A4887" s="183"/>
    </row>
    <row r="4888" spans="1:1" x14ac:dyDescent="0.25">
      <c r="A4888" s="183"/>
    </row>
    <row r="4889" spans="1:1" x14ac:dyDescent="0.25">
      <c r="A4889" s="183"/>
    </row>
    <row r="4890" spans="1:1" x14ac:dyDescent="0.25">
      <c r="A4890" s="183"/>
    </row>
    <row r="4891" spans="1:1" x14ac:dyDescent="0.25">
      <c r="A4891" s="183"/>
    </row>
    <row r="4892" spans="1:1" x14ac:dyDescent="0.25">
      <c r="A4892" s="183"/>
    </row>
    <row r="4893" spans="1:1" x14ac:dyDescent="0.25">
      <c r="A4893" s="183"/>
    </row>
    <row r="4894" spans="1:1" x14ac:dyDescent="0.25">
      <c r="A4894" s="183"/>
    </row>
    <row r="4895" spans="1:1" x14ac:dyDescent="0.25">
      <c r="A4895" s="183"/>
    </row>
    <row r="4896" spans="1:1" x14ac:dyDescent="0.25">
      <c r="A4896" s="183"/>
    </row>
    <row r="4897" spans="1:1" x14ac:dyDescent="0.25">
      <c r="A4897" s="183"/>
    </row>
    <row r="4898" spans="1:1" x14ac:dyDescent="0.25">
      <c r="A4898" s="183"/>
    </row>
    <row r="4899" spans="1:1" x14ac:dyDescent="0.25">
      <c r="A4899" s="183"/>
    </row>
    <row r="4900" spans="1:1" x14ac:dyDescent="0.25">
      <c r="A4900" s="183"/>
    </row>
    <row r="4901" spans="1:1" x14ac:dyDescent="0.25">
      <c r="A4901" s="183"/>
    </row>
    <row r="4902" spans="1:1" x14ac:dyDescent="0.25">
      <c r="A4902" s="183"/>
    </row>
    <row r="4903" spans="1:1" x14ac:dyDescent="0.25">
      <c r="A4903" s="183"/>
    </row>
    <row r="4904" spans="1:1" x14ac:dyDescent="0.25">
      <c r="A4904" s="183"/>
    </row>
    <row r="4905" spans="1:1" x14ac:dyDescent="0.25">
      <c r="A4905" s="183"/>
    </row>
    <row r="4906" spans="1:1" x14ac:dyDescent="0.25">
      <c r="A4906" s="183"/>
    </row>
    <row r="4907" spans="1:1" x14ac:dyDescent="0.25">
      <c r="A4907" s="183"/>
    </row>
    <row r="4908" spans="1:1" x14ac:dyDescent="0.25">
      <c r="A4908" s="183"/>
    </row>
    <row r="4909" spans="1:1" x14ac:dyDescent="0.25">
      <c r="A4909" s="183"/>
    </row>
    <row r="4910" spans="1:1" x14ac:dyDescent="0.25">
      <c r="A4910" s="183"/>
    </row>
    <row r="4911" spans="1:1" x14ac:dyDescent="0.25">
      <c r="A4911" s="183"/>
    </row>
    <row r="4912" spans="1:1" x14ac:dyDescent="0.25">
      <c r="A4912" s="183"/>
    </row>
    <row r="4913" spans="1:1" x14ac:dyDescent="0.25">
      <c r="A4913" s="183"/>
    </row>
    <row r="4914" spans="1:1" x14ac:dyDescent="0.25">
      <c r="A4914" s="183"/>
    </row>
    <row r="4915" spans="1:1" x14ac:dyDescent="0.25">
      <c r="A4915" s="183"/>
    </row>
    <row r="4916" spans="1:1" x14ac:dyDescent="0.25">
      <c r="A4916" s="183"/>
    </row>
    <row r="4917" spans="1:1" x14ac:dyDescent="0.25">
      <c r="A4917" s="183"/>
    </row>
    <row r="4918" spans="1:1" x14ac:dyDescent="0.25">
      <c r="A4918" s="183"/>
    </row>
    <row r="4919" spans="1:1" x14ac:dyDescent="0.25">
      <c r="A4919" s="183"/>
    </row>
    <row r="4920" spans="1:1" x14ac:dyDescent="0.25">
      <c r="A4920" s="183"/>
    </row>
    <row r="4921" spans="1:1" x14ac:dyDescent="0.25">
      <c r="A4921" s="183"/>
    </row>
    <row r="4922" spans="1:1" x14ac:dyDescent="0.25">
      <c r="A4922" s="183"/>
    </row>
    <row r="4923" spans="1:1" x14ac:dyDescent="0.25">
      <c r="A4923" s="183"/>
    </row>
    <row r="4924" spans="1:1" x14ac:dyDescent="0.25">
      <c r="A4924" s="183"/>
    </row>
    <row r="4925" spans="1:1" x14ac:dyDescent="0.25">
      <c r="A4925" s="183"/>
    </row>
    <row r="4926" spans="1:1" x14ac:dyDescent="0.25">
      <c r="A4926" s="183"/>
    </row>
    <row r="4927" spans="1:1" x14ac:dyDescent="0.25">
      <c r="A4927" s="183"/>
    </row>
    <row r="4928" spans="1:1" x14ac:dyDescent="0.25">
      <c r="A4928" s="183"/>
    </row>
    <row r="4929" spans="1:1" x14ac:dyDescent="0.25">
      <c r="A4929" s="183"/>
    </row>
    <row r="4930" spans="1:1" x14ac:dyDescent="0.25">
      <c r="A4930" s="183"/>
    </row>
    <row r="4931" spans="1:1" x14ac:dyDescent="0.25">
      <c r="A4931" s="183"/>
    </row>
    <row r="4932" spans="1:1" x14ac:dyDescent="0.25">
      <c r="A4932" s="183"/>
    </row>
    <row r="4933" spans="1:1" x14ac:dyDescent="0.25">
      <c r="A4933" s="183"/>
    </row>
    <row r="4934" spans="1:1" x14ac:dyDescent="0.25">
      <c r="A4934" s="183"/>
    </row>
    <row r="4935" spans="1:1" x14ac:dyDescent="0.25">
      <c r="A4935" s="183"/>
    </row>
    <row r="4936" spans="1:1" x14ac:dyDescent="0.25">
      <c r="A4936" s="183"/>
    </row>
    <row r="4937" spans="1:1" x14ac:dyDescent="0.25">
      <c r="A4937" s="183"/>
    </row>
    <row r="4938" spans="1:1" x14ac:dyDescent="0.25">
      <c r="A4938" s="183"/>
    </row>
    <row r="4939" spans="1:1" x14ac:dyDescent="0.25">
      <c r="A4939" s="183"/>
    </row>
    <row r="4940" spans="1:1" x14ac:dyDescent="0.25">
      <c r="A4940" s="183"/>
    </row>
    <row r="4941" spans="1:1" x14ac:dyDescent="0.25">
      <c r="A4941" s="183"/>
    </row>
    <row r="4942" spans="1:1" x14ac:dyDescent="0.25">
      <c r="A4942" s="183"/>
    </row>
    <row r="4943" spans="1:1" x14ac:dyDescent="0.25">
      <c r="A4943" s="183"/>
    </row>
    <row r="4944" spans="1:1" x14ac:dyDescent="0.25">
      <c r="A4944" s="183"/>
    </row>
    <row r="4945" spans="1:1" x14ac:dyDescent="0.25">
      <c r="A4945" s="183"/>
    </row>
    <row r="4946" spans="1:1" x14ac:dyDescent="0.25">
      <c r="A4946" s="183"/>
    </row>
    <row r="4947" spans="1:1" x14ac:dyDescent="0.25">
      <c r="A4947" s="183"/>
    </row>
    <row r="4948" spans="1:1" x14ac:dyDescent="0.25">
      <c r="A4948" s="183"/>
    </row>
    <row r="4949" spans="1:1" x14ac:dyDescent="0.25">
      <c r="A4949" s="183"/>
    </row>
    <row r="4950" spans="1:1" x14ac:dyDescent="0.25">
      <c r="A4950" s="183"/>
    </row>
    <row r="4951" spans="1:1" x14ac:dyDescent="0.25">
      <c r="A4951" s="183"/>
    </row>
    <row r="4952" spans="1:1" x14ac:dyDescent="0.25">
      <c r="A4952" s="183"/>
    </row>
    <row r="4953" spans="1:1" x14ac:dyDescent="0.25">
      <c r="A4953" s="183"/>
    </row>
    <row r="4954" spans="1:1" x14ac:dyDescent="0.25">
      <c r="A4954" s="183"/>
    </row>
    <row r="4955" spans="1:1" x14ac:dyDescent="0.25">
      <c r="A4955" s="183"/>
    </row>
    <row r="4956" spans="1:1" x14ac:dyDescent="0.25">
      <c r="A4956" s="183"/>
    </row>
    <row r="4957" spans="1:1" x14ac:dyDescent="0.25">
      <c r="A4957" s="183"/>
    </row>
    <row r="4958" spans="1:1" x14ac:dyDescent="0.25">
      <c r="A4958" s="183"/>
    </row>
    <row r="4959" spans="1:1" x14ac:dyDescent="0.25">
      <c r="A4959" s="183"/>
    </row>
    <row r="4960" spans="1:1" x14ac:dyDescent="0.25">
      <c r="A4960" s="183"/>
    </row>
    <row r="4961" spans="1:1" x14ac:dyDescent="0.25">
      <c r="A4961" s="183"/>
    </row>
    <row r="4962" spans="1:1" x14ac:dyDescent="0.25">
      <c r="A4962" s="183"/>
    </row>
    <row r="4963" spans="1:1" x14ac:dyDescent="0.25">
      <c r="A4963" s="183"/>
    </row>
    <row r="4964" spans="1:1" x14ac:dyDescent="0.25">
      <c r="A4964" s="183"/>
    </row>
    <row r="4965" spans="1:1" x14ac:dyDescent="0.25">
      <c r="A4965" s="183"/>
    </row>
    <row r="4966" spans="1:1" x14ac:dyDescent="0.25">
      <c r="A4966" s="183"/>
    </row>
    <row r="4967" spans="1:1" x14ac:dyDescent="0.25">
      <c r="A4967" s="183"/>
    </row>
    <row r="4968" spans="1:1" x14ac:dyDescent="0.25">
      <c r="A4968" s="183"/>
    </row>
    <row r="4969" spans="1:1" x14ac:dyDescent="0.25">
      <c r="A4969" s="183"/>
    </row>
    <row r="4970" spans="1:1" x14ac:dyDescent="0.25">
      <c r="A4970" s="183"/>
    </row>
    <row r="4971" spans="1:1" x14ac:dyDescent="0.25">
      <c r="A4971" s="183"/>
    </row>
    <row r="4972" spans="1:1" x14ac:dyDescent="0.25">
      <c r="A4972" s="183"/>
    </row>
    <row r="4973" spans="1:1" x14ac:dyDescent="0.25">
      <c r="A4973" s="183"/>
    </row>
    <row r="4974" spans="1:1" x14ac:dyDescent="0.25">
      <c r="A4974" s="183"/>
    </row>
    <row r="4975" spans="1:1" x14ac:dyDescent="0.25">
      <c r="A4975" s="183"/>
    </row>
    <row r="4976" spans="1:1" x14ac:dyDescent="0.25">
      <c r="A4976" s="183"/>
    </row>
    <row r="4977" spans="1:1" x14ac:dyDescent="0.25">
      <c r="A4977" s="183"/>
    </row>
    <row r="4978" spans="1:1" x14ac:dyDescent="0.25">
      <c r="A4978" s="183"/>
    </row>
    <row r="4979" spans="1:1" x14ac:dyDescent="0.25">
      <c r="A4979" s="183"/>
    </row>
    <row r="4980" spans="1:1" x14ac:dyDescent="0.25">
      <c r="A4980" s="183"/>
    </row>
    <row r="4981" spans="1:1" x14ac:dyDescent="0.25">
      <c r="A4981" s="183"/>
    </row>
    <row r="4982" spans="1:1" x14ac:dyDescent="0.25">
      <c r="A4982" s="183"/>
    </row>
    <row r="4983" spans="1:1" x14ac:dyDescent="0.25">
      <c r="A4983" s="183"/>
    </row>
    <row r="4984" spans="1:1" x14ac:dyDescent="0.25">
      <c r="A4984" s="183"/>
    </row>
    <row r="4985" spans="1:1" x14ac:dyDescent="0.25">
      <c r="A4985" s="183"/>
    </row>
    <row r="4986" spans="1:1" x14ac:dyDescent="0.25">
      <c r="A4986" s="183"/>
    </row>
    <row r="4987" spans="1:1" x14ac:dyDescent="0.25">
      <c r="A4987" s="183"/>
    </row>
    <row r="4988" spans="1:1" x14ac:dyDescent="0.25">
      <c r="A4988" s="183"/>
    </row>
    <row r="4989" spans="1:1" x14ac:dyDescent="0.25">
      <c r="A4989" s="183"/>
    </row>
    <row r="4990" spans="1:1" x14ac:dyDescent="0.25">
      <c r="A4990" s="183"/>
    </row>
    <row r="4991" spans="1:1" x14ac:dyDescent="0.25">
      <c r="A4991" s="183"/>
    </row>
    <row r="4992" spans="1:1" x14ac:dyDescent="0.25">
      <c r="A4992" s="183"/>
    </row>
    <row r="4993" spans="1:1" x14ac:dyDescent="0.25">
      <c r="A4993" s="183"/>
    </row>
    <row r="4994" spans="1:1" x14ac:dyDescent="0.25">
      <c r="A4994" s="183"/>
    </row>
    <row r="4995" spans="1:1" x14ac:dyDescent="0.25">
      <c r="A4995" s="183"/>
    </row>
    <row r="4996" spans="1:1" x14ac:dyDescent="0.25">
      <c r="A4996" s="183"/>
    </row>
    <row r="4997" spans="1:1" x14ac:dyDescent="0.25">
      <c r="A4997" s="183"/>
    </row>
    <row r="4998" spans="1:1" x14ac:dyDescent="0.25">
      <c r="A4998" s="183"/>
    </row>
    <row r="4999" spans="1:1" x14ac:dyDescent="0.25">
      <c r="A4999" s="183"/>
    </row>
    <row r="5000" spans="1:1" x14ac:dyDescent="0.25">
      <c r="A5000" s="183"/>
    </row>
    <row r="5001" spans="1:1" x14ac:dyDescent="0.25">
      <c r="A5001" s="183"/>
    </row>
    <row r="5002" spans="1:1" x14ac:dyDescent="0.25">
      <c r="A5002" s="183"/>
    </row>
    <row r="5003" spans="1:1" x14ac:dyDescent="0.25">
      <c r="A5003" s="183"/>
    </row>
    <row r="5004" spans="1:1" x14ac:dyDescent="0.25">
      <c r="A5004" s="183"/>
    </row>
    <row r="5005" spans="1:1" x14ac:dyDescent="0.25">
      <c r="A5005" s="183"/>
    </row>
    <row r="5006" spans="1:1" x14ac:dyDescent="0.25">
      <c r="A5006" s="183"/>
    </row>
    <row r="5007" spans="1:1" x14ac:dyDescent="0.25">
      <c r="A5007" s="183"/>
    </row>
    <row r="5008" spans="1:1" x14ac:dyDescent="0.25">
      <c r="A5008" s="183"/>
    </row>
    <row r="5009" spans="1:1" x14ac:dyDescent="0.25">
      <c r="A5009" s="183"/>
    </row>
    <row r="5010" spans="1:1" x14ac:dyDescent="0.25">
      <c r="A5010" s="183"/>
    </row>
    <row r="5011" spans="1:1" x14ac:dyDescent="0.25">
      <c r="A5011" s="183"/>
    </row>
    <row r="5012" spans="1:1" x14ac:dyDescent="0.25">
      <c r="A5012" s="183"/>
    </row>
    <row r="5013" spans="1:1" x14ac:dyDescent="0.25">
      <c r="A5013" s="183"/>
    </row>
    <row r="5014" spans="1:1" x14ac:dyDescent="0.25">
      <c r="A5014" s="183"/>
    </row>
    <row r="5015" spans="1:1" x14ac:dyDescent="0.25">
      <c r="A5015" s="183"/>
    </row>
    <row r="5016" spans="1:1" x14ac:dyDescent="0.25">
      <c r="A5016" s="183"/>
    </row>
    <row r="5017" spans="1:1" x14ac:dyDescent="0.25">
      <c r="A5017" s="183"/>
    </row>
    <row r="5018" spans="1:1" x14ac:dyDescent="0.25">
      <c r="A5018" s="183"/>
    </row>
    <row r="5019" spans="1:1" x14ac:dyDescent="0.25">
      <c r="A5019" s="183"/>
    </row>
    <row r="5020" spans="1:1" x14ac:dyDescent="0.25">
      <c r="A5020" s="183"/>
    </row>
    <row r="5021" spans="1:1" x14ac:dyDescent="0.25">
      <c r="A5021" s="183"/>
    </row>
    <row r="5022" spans="1:1" x14ac:dyDescent="0.25">
      <c r="A5022" s="183"/>
    </row>
    <row r="5023" spans="1:1" x14ac:dyDescent="0.25">
      <c r="A5023" s="183"/>
    </row>
    <row r="5024" spans="1:1" x14ac:dyDescent="0.25">
      <c r="A5024" s="183"/>
    </row>
    <row r="5025" spans="1:1" x14ac:dyDescent="0.25">
      <c r="A5025" s="183"/>
    </row>
    <row r="5026" spans="1:1" x14ac:dyDescent="0.25">
      <c r="A5026" s="183"/>
    </row>
    <row r="5027" spans="1:1" x14ac:dyDescent="0.25">
      <c r="A5027" s="183"/>
    </row>
    <row r="5028" spans="1:1" x14ac:dyDescent="0.25">
      <c r="A5028" s="183"/>
    </row>
    <row r="5029" spans="1:1" x14ac:dyDescent="0.25">
      <c r="A5029" s="183"/>
    </row>
    <row r="5030" spans="1:1" x14ac:dyDescent="0.25">
      <c r="A5030" s="183"/>
    </row>
    <row r="5031" spans="1:1" x14ac:dyDescent="0.25">
      <c r="A5031" s="183"/>
    </row>
    <row r="5032" spans="1:1" x14ac:dyDescent="0.25">
      <c r="A5032" s="183"/>
    </row>
    <row r="5033" spans="1:1" x14ac:dyDescent="0.25">
      <c r="A5033" s="183"/>
    </row>
    <row r="5034" spans="1:1" x14ac:dyDescent="0.25">
      <c r="A5034" s="183"/>
    </row>
    <row r="5035" spans="1:1" x14ac:dyDescent="0.25">
      <c r="A5035" s="183"/>
    </row>
    <row r="5036" spans="1:1" x14ac:dyDescent="0.25">
      <c r="A5036" s="183"/>
    </row>
    <row r="5037" spans="1:1" x14ac:dyDescent="0.25">
      <c r="A5037" s="183"/>
    </row>
    <row r="5038" spans="1:1" x14ac:dyDescent="0.25">
      <c r="A5038" s="183"/>
    </row>
    <row r="5039" spans="1:1" x14ac:dyDescent="0.25">
      <c r="A5039" s="183"/>
    </row>
    <row r="5040" spans="1:1" x14ac:dyDescent="0.25">
      <c r="A5040" s="183"/>
    </row>
    <row r="5041" spans="1:1" x14ac:dyDescent="0.25">
      <c r="A5041" s="183"/>
    </row>
    <row r="5042" spans="1:1" x14ac:dyDescent="0.25">
      <c r="A5042" s="183"/>
    </row>
    <row r="5043" spans="1:1" x14ac:dyDescent="0.25">
      <c r="A5043" s="183"/>
    </row>
    <row r="5044" spans="1:1" x14ac:dyDescent="0.25">
      <c r="A5044" s="183"/>
    </row>
    <row r="5045" spans="1:1" x14ac:dyDescent="0.25">
      <c r="A5045" s="183"/>
    </row>
    <row r="5046" spans="1:1" x14ac:dyDescent="0.25">
      <c r="A5046" s="183"/>
    </row>
    <row r="5047" spans="1:1" x14ac:dyDescent="0.25">
      <c r="A5047" s="183"/>
    </row>
    <row r="5048" spans="1:1" x14ac:dyDescent="0.25">
      <c r="A5048" s="183"/>
    </row>
    <row r="5049" spans="1:1" x14ac:dyDescent="0.25">
      <c r="A5049" s="183"/>
    </row>
    <row r="5050" spans="1:1" x14ac:dyDescent="0.25">
      <c r="A5050" s="183"/>
    </row>
    <row r="5051" spans="1:1" x14ac:dyDescent="0.25">
      <c r="A5051" s="183"/>
    </row>
    <row r="5052" spans="1:1" x14ac:dyDescent="0.25">
      <c r="A5052" s="183"/>
    </row>
    <row r="5053" spans="1:1" x14ac:dyDescent="0.25">
      <c r="A5053" s="183"/>
    </row>
    <row r="5054" spans="1:1" x14ac:dyDescent="0.25">
      <c r="A5054" s="183"/>
    </row>
    <row r="5055" spans="1:1" x14ac:dyDescent="0.25">
      <c r="A5055" s="183"/>
    </row>
    <row r="5056" spans="1:1" x14ac:dyDescent="0.25">
      <c r="A5056" s="183"/>
    </row>
    <row r="5057" spans="1:1" x14ac:dyDescent="0.25">
      <c r="A5057" s="183"/>
    </row>
    <row r="5058" spans="1:1" x14ac:dyDescent="0.25">
      <c r="A5058" s="183"/>
    </row>
    <row r="5059" spans="1:1" x14ac:dyDescent="0.25">
      <c r="A5059" s="183"/>
    </row>
    <row r="5060" spans="1:1" x14ac:dyDescent="0.25">
      <c r="A5060" s="183"/>
    </row>
    <row r="5061" spans="1:1" x14ac:dyDescent="0.25">
      <c r="A5061" s="183"/>
    </row>
    <row r="5062" spans="1:1" x14ac:dyDescent="0.25">
      <c r="A5062" s="183"/>
    </row>
    <row r="5063" spans="1:1" x14ac:dyDescent="0.25">
      <c r="A5063" s="183"/>
    </row>
    <row r="5064" spans="1:1" x14ac:dyDescent="0.25">
      <c r="A5064" s="183"/>
    </row>
    <row r="5065" spans="1:1" x14ac:dyDescent="0.25">
      <c r="A5065" s="183"/>
    </row>
    <row r="5066" spans="1:1" x14ac:dyDescent="0.25">
      <c r="A5066" s="183"/>
    </row>
    <row r="5067" spans="1:1" x14ac:dyDescent="0.25">
      <c r="A5067" s="183"/>
    </row>
    <row r="5068" spans="1:1" x14ac:dyDescent="0.25">
      <c r="A5068" s="183"/>
    </row>
    <row r="5069" spans="1:1" x14ac:dyDescent="0.25">
      <c r="A5069" s="183"/>
    </row>
    <row r="5070" spans="1:1" x14ac:dyDescent="0.25">
      <c r="A5070" s="183"/>
    </row>
    <row r="5071" spans="1:1" x14ac:dyDescent="0.25">
      <c r="A5071" s="183"/>
    </row>
    <row r="5072" spans="1:1" x14ac:dyDescent="0.25">
      <c r="A5072" s="183"/>
    </row>
    <row r="5073" spans="1:1" x14ac:dyDescent="0.25">
      <c r="A5073" s="183"/>
    </row>
    <row r="5074" spans="1:1" x14ac:dyDescent="0.25">
      <c r="A5074" s="183"/>
    </row>
    <row r="5075" spans="1:1" x14ac:dyDescent="0.25">
      <c r="A5075" s="183"/>
    </row>
    <row r="5076" spans="1:1" x14ac:dyDescent="0.25">
      <c r="A5076" s="183"/>
    </row>
    <row r="5077" spans="1:1" x14ac:dyDescent="0.25">
      <c r="A5077" s="183"/>
    </row>
    <row r="5078" spans="1:1" x14ac:dyDescent="0.25">
      <c r="A5078" s="183"/>
    </row>
    <row r="5079" spans="1:1" x14ac:dyDescent="0.25">
      <c r="A5079" s="183"/>
    </row>
    <row r="5080" spans="1:1" x14ac:dyDescent="0.25">
      <c r="A5080" s="183"/>
    </row>
    <row r="5081" spans="1:1" x14ac:dyDescent="0.25">
      <c r="A5081" s="183"/>
    </row>
    <row r="5082" spans="1:1" x14ac:dyDescent="0.25">
      <c r="A5082" s="183"/>
    </row>
    <row r="5083" spans="1:1" x14ac:dyDescent="0.25">
      <c r="A5083" s="183"/>
    </row>
    <row r="5084" spans="1:1" x14ac:dyDescent="0.25">
      <c r="A5084" s="183"/>
    </row>
    <row r="5085" spans="1:1" x14ac:dyDescent="0.25">
      <c r="A5085" s="183"/>
    </row>
    <row r="5086" spans="1:1" x14ac:dyDescent="0.25">
      <c r="A5086" s="183"/>
    </row>
    <row r="5087" spans="1:1" x14ac:dyDescent="0.25">
      <c r="A5087" s="183"/>
    </row>
    <row r="5088" spans="1:1" x14ac:dyDescent="0.25">
      <c r="A5088" s="183"/>
    </row>
    <row r="5089" spans="1:1" x14ac:dyDescent="0.25">
      <c r="A5089" s="183"/>
    </row>
    <row r="5090" spans="1:1" x14ac:dyDescent="0.25">
      <c r="A5090" s="183"/>
    </row>
    <row r="5091" spans="1:1" x14ac:dyDescent="0.25">
      <c r="A5091" s="183"/>
    </row>
    <row r="5092" spans="1:1" x14ac:dyDescent="0.25">
      <c r="A5092" s="183"/>
    </row>
    <row r="5093" spans="1:1" x14ac:dyDescent="0.25">
      <c r="A5093" s="183"/>
    </row>
    <row r="5094" spans="1:1" x14ac:dyDescent="0.25">
      <c r="A5094" s="183"/>
    </row>
    <row r="5095" spans="1:1" x14ac:dyDescent="0.25">
      <c r="A5095" s="183"/>
    </row>
    <row r="5096" spans="1:1" x14ac:dyDescent="0.25">
      <c r="A5096" s="183"/>
    </row>
    <row r="5097" spans="1:1" x14ac:dyDescent="0.25">
      <c r="A5097" s="183"/>
    </row>
    <row r="5098" spans="1:1" x14ac:dyDescent="0.25">
      <c r="A5098" s="183"/>
    </row>
    <row r="5099" spans="1:1" x14ac:dyDescent="0.25">
      <c r="A5099" s="183"/>
    </row>
    <row r="5100" spans="1:1" x14ac:dyDescent="0.25">
      <c r="A5100" s="183"/>
    </row>
    <row r="5101" spans="1:1" x14ac:dyDescent="0.25">
      <c r="A5101" s="183"/>
    </row>
    <row r="5102" spans="1:1" x14ac:dyDescent="0.25">
      <c r="A5102" s="183"/>
    </row>
    <row r="5103" spans="1:1" x14ac:dyDescent="0.25">
      <c r="A5103" s="183"/>
    </row>
    <row r="5104" spans="1:1" x14ac:dyDescent="0.25">
      <c r="A5104" s="183"/>
    </row>
    <row r="5105" spans="1:1" x14ac:dyDescent="0.25">
      <c r="A5105" s="183"/>
    </row>
    <row r="5106" spans="1:1" x14ac:dyDescent="0.25">
      <c r="A5106" s="183"/>
    </row>
    <row r="5107" spans="1:1" x14ac:dyDescent="0.25">
      <c r="A5107" s="183"/>
    </row>
    <row r="5108" spans="1:1" x14ac:dyDescent="0.25">
      <c r="A5108" s="183"/>
    </row>
    <row r="5109" spans="1:1" x14ac:dyDescent="0.25">
      <c r="A5109" s="183"/>
    </row>
    <row r="5110" spans="1:1" x14ac:dyDescent="0.25">
      <c r="A5110" s="183"/>
    </row>
    <row r="5111" spans="1:1" x14ac:dyDescent="0.25">
      <c r="A5111" s="183"/>
    </row>
    <row r="5112" spans="1:1" x14ac:dyDescent="0.25">
      <c r="A5112" s="183"/>
    </row>
    <row r="5113" spans="1:1" x14ac:dyDescent="0.25">
      <c r="A5113" s="183"/>
    </row>
    <row r="5114" spans="1:1" x14ac:dyDescent="0.25">
      <c r="A5114" s="183"/>
    </row>
    <row r="5115" spans="1:1" x14ac:dyDescent="0.25">
      <c r="A5115" s="183"/>
    </row>
    <row r="5116" spans="1:1" x14ac:dyDescent="0.25">
      <c r="A5116" s="183"/>
    </row>
    <row r="5117" spans="1:1" x14ac:dyDescent="0.25">
      <c r="A5117" s="183"/>
    </row>
    <row r="5118" spans="1:1" x14ac:dyDescent="0.25">
      <c r="A5118" s="183"/>
    </row>
    <row r="5119" spans="1:1" x14ac:dyDescent="0.25">
      <c r="A5119" s="183"/>
    </row>
    <row r="5120" spans="1:1" x14ac:dyDescent="0.25">
      <c r="A5120" s="183"/>
    </row>
    <row r="5121" spans="1:1" x14ac:dyDescent="0.25">
      <c r="A5121" s="183"/>
    </row>
    <row r="5122" spans="1:1" x14ac:dyDescent="0.25">
      <c r="A5122" s="183"/>
    </row>
    <row r="5123" spans="1:1" x14ac:dyDescent="0.25">
      <c r="A5123" s="183"/>
    </row>
    <row r="5124" spans="1:1" x14ac:dyDescent="0.25">
      <c r="A5124" s="183"/>
    </row>
    <row r="5125" spans="1:1" x14ac:dyDescent="0.25">
      <c r="A5125" s="183"/>
    </row>
    <row r="5126" spans="1:1" x14ac:dyDescent="0.25">
      <c r="A5126" s="183"/>
    </row>
    <row r="5127" spans="1:1" x14ac:dyDescent="0.25">
      <c r="A5127" s="183"/>
    </row>
    <row r="5128" spans="1:1" x14ac:dyDescent="0.25">
      <c r="A5128" s="183"/>
    </row>
    <row r="5129" spans="1:1" x14ac:dyDescent="0.25">
      <c r="A5129" s="183"/>
    </row>
    <row r="5130" spans="1:1" x14ac:dyDescent="0.25">
      <c r="A5130" s="183"/>
    </row>
    <row r="5131" spans="1:1" x14ac:dyDescent="0.25">
      <c r="A5131" s="183"/>
    </row>
    <row r="5132" spans="1:1" x14ac:dyDescent="0.25">
      <c r="A5132" s="183"/>
    </row>
    <row r="5133" spans="1:1" x14ac:dyDescent="0.25">
      <c r="A5133" s="183"/>
    </row>
    <row r="5134" spans="1:1" x14ac:dyDescent="0.25">
      <c r="A5134" s="183"/>
    </row>
    <row r="5135" spans="1:1" x14ac:dyDescent="0.25">
      <c r="A5135" s="183"/>
    </row>
    <row r="5136" spans="1:1" x14ac:dyDescent="0.25">
      <c r="A5136" s="183"/>
    </row>
    <row r="5137" spans="1:1" x14ac:dyDescent="0.25">
      <c r="A5137" s="183"/>
    </row>
    <row r="5138" spans="1:1" x14ac:dyDescent="0.25">
      <c r="A5138" s="183"/>
    </row>
    <row r="5139" spans="1:1" x14ac:dyDescent="0.25">
      <c r="A5139" s="183"/>
    </row>
    <row r="5140" spans="1:1" x14ac:dyDescent="0.25">
      <c r="A5140" s="183"/>
    </row>
    <row r="5141" spans="1:1" x14ac:dyDescent="0.25">
      <c r="A5141" s="183"/>
    </row>
    <row r="5142" spans="1:1" x14ac:dyDescent="0.25">
      <c r="A5142" s="183"/>
    </row>
    <row r="5143" spans="1:1" x14ac:dyDescent="0.25">
      <c r="A5143" s="183"/>
    </row>
    <row r="5144" spans="1:1" x14ac:dyDescent="0.25">
      <c r="A5144" s="183"/>
    </row>
    <row r="5145" spans="1:1" x14ac:dyDescent="0.25">
      <c r="A5145" s="183"/>
    </row>
    <row r="5146" spans="1:1" x14ac:dyDescent="0.25">
      <c r="A5146" s="183"/>
    </row>
    <row r="5147" spans="1:1" x14ac:dyDescent="0.25">
      <c r="A5147" s="183"/>
    </row>
    <row r="5148" spans="1:1" x14ac:dyDescent="0.25">
      <c r="A5148" s="183"/>
    </row>
    <row r="5149" spans="1:1" x14ac:dyDescent="0.25">
      <c r="A5149" s="183"/>
    </row>
    <row r="5150" spans="1:1" x14ac:dyDescent="0.25">
      <c r="A5150" s="183"/>
    </row>
    <row r="5151" spans="1:1" x14ac:dyDescent="0.25">
      <c r="A5151" s="183"/>
    </row>
    <row r="5152" spans="1:1" x14ac:dyDescent="0.25">
      <c r="A5152" s="183"/>
    </row>
    <row r="5153" spans="1:1" x14ac:dyDescent="0.25">
      <c r="A5153" s="183"/>
    </row>
    <row r="5154" spans="1:1" x14ac:dyDescent="0.25">
      <c r="A5154" s="183"/>
    </row>
    <row r="5155" spans="1:1" x14ac:dyDescent="0.25">
      <c r="A5155" s="183"/>
    </row>
    <row r="5156" spans="1:1" x14ac:dyDescent="0.25">
      <c r="A5156" s="183"/>
    </row>
    <row r="5157" spans="1:1" x14ac:dyDescent="0.25">
      <c r="A5157" s="183"/>
    </row>
    <row r="5158" spans="1:1" x14ac:dyDescent="0.25">
      <c r="A5158" s="183"/>
    </row>
    <row r="5159" spans="1:1" x14ac:dyDescent="0.25">
      <c r="A5159" s="183"/>
    </row>
    <row r="5160" spans="1:1" x14ac:dyDescent="0.25">
      <c r="A5160" s="183"/>
    </row>
    <row r="5161" spans="1:1" x14ac:dyDescent="0.25">
      <c r="A5161" s="183"/>
    </row>
    <row r="5162" spans="1:1" x14ac:dyDescent="0.25">
      <c r="A5162" s="183"/>
    </row>
    <row r="5163" spans="1:1" x14ac:dyDescent="0.25">
      <c r="A5163" s="183"/>
    </row>
    <row r="5164" spans="1:1" x14ac:dyDescent="0.25">
      <c r="A5164" s="183"/>
    </row>
    <row r="5165" spans="1:1" x14ac:dyDescent="0.25">
      <c r="A5165" s="183"/>
    </row>
    <row r="5166" spans="1:1" x14ac:dyDescent="0.25">
      <c r="A5166" s="183"/>
    </row>
    <row r="5167" spans="1:1" x14ac:dyDescent="0.25">
      <c r="A5167" s="183"/>
    </row>
    <row r="5168" spans="1:1" x14ac:dyDescent="0.25">
      <c r="A5168" s="183"/>
    </row>
    <row r="5169" spans="1:1" x14ac:dyDescent="0.25">
      <c r="A5169" s="183"/>
    </row>
    <row r="5170" spans="1:1" x14ac:dyDescent="0.25">
      <c r="A5170" s="183"/>
    </row>
    <row r="5171" spans="1:1" x14ac:dyDescent="0.25">
      <c r="A5171" s="183"/>
    </row>
    <row r="5172" spans="1:1" x14ac:dyDescent="0.25">
      <c r="A5172" s="183"/>
    </row>
    <row r="5173" spans="1:1" x14ac:dyDescent="0.25">
      <c r="A5173" s="183"/>
    </row>
    <row r="5174" spans="1:1" x14ac:dyDescent="0.25">
      <c r="A5174" s="183"/>
    </row>
    <row r="5175" spans="1:1" x14ac:dyDescent="0.25">
      <c r="A5175" s="183"/>
    </row>
    <row r="5176" spans="1:1" x14ac:dyDescent="0.25">
      <c r="A5176" s="183"/>
    </row>
    <row r="5177" spans="1:1" x14ac:dyDescent="0.25">
      <c r="A5177" s="183"/>
    </row>
    <row r="5178" spans="1:1" x14ac:dyDescent="0.25">
      <c r="A5178" s="183"/>
    </row>
    <row r="5179" spans="1:1" x14ac:dyDescent="0.25">
      <c r="A5179" s="183"/>
    </row>
    <row r="5180" spans="1:1" x14ac:dyDescent="0.25">
      <c r="A5180" s="183"/>
    </row>
    <row r="5181" spans="1:1" x14ac:dyDescent="0.25">
      <c r="A5181" s="183"/>
    </row>
    <row r="5182" spans="1:1" x14ac:dyDescent="0.25">
      <c r="A5182" s="183"/>
    </row>
    <row r="5183" spans="1:1" x14ac:dyDescent="0.25">
      <c r="A5183" s="183"/>
    </row>
    <row r="5184" spans="1:1" x14ac:dyDescent="0.25">
      <c r="A5184" s="183"/>
    </row>
    <row r="5185" spans="1:1" x14ac:dyDescent="0.25">
      <c r="A5185" s="183"/>
    </row>
    <row r="5186" spans="1:1" x14ac:dyDescent="0.25">
      <c r="A5186" s="183"/>
    </row>
    <row r="5187" spans="1:1" x14ac:dyDescent="0.25">
      <c r="A5187" s="183"/>
    </row>
    <row r="5188" spans="1:1" x14ac:dyDescent="0.25">
      <c r="A5188" s="183"/>
    </row>
    <row r="5189" spans="1:1" x14ac:dyDescent="0.25">
      <c r="A5189" s="183"/>
    </row>
    <row r="5190" spans="1:1" x14ac:dyDescent="0.25">
      <c r="A5190" s="183"/>
    </row>
    <row r="5191" spans="1:1" x14ac:dyDescent="0.25">
      <c r="A5191" s="183"/>
    </row>
    <row r="5192" spans="1:1" x14ac:dyDescent="0.25">
      <c r="A5192" s="183"/>
    </row>
    <row r="5193" spans="1:1" x14ac:dyDescent="0.25">
      <c r="A5193" s="183"/>
    </row>
    <row r="5194" spans="1:1" x14ac:dyDescent="0.25">
      <c r="A5194" s="183"/>
    </row>
    <row r="5195" spans="1:1" x14ac:dyDescent="0.25">
      <c r="A5195" s="183"/>
    </row>
    <row r="5196" spans="1:1" x14ac:dyDescent="0.25">
      <c r="A5196" s="183"/>
    </row>
    <row r="5197" spans="1:1" x14ac:dyDescent="0.25">
      <c r="A5197" s="183"/>
    </row>
    <row r="5198" spans="1:1" x14ac:dyDescent="0.25">
      <c r="A5198" s="183"/>
    </row>
    <row r="5199" spans="1:1" x14ac:dyDescent="0.25">
      <c r="A5199" s="183"/>
    </row>
    <row r="5200" spans="1:1" x14ac:dyDescent="0.25">
      <c r="A5200" s="183"/>
    </row>
    <row r="5201" spans="1:1" x14ac:dyDescent="0.25">
      <c r="A5201" s="183"/>
    </row>
    <row r="5202" spans="1:1" x14ac:dyDescent="0.25">
      <c r="A5202" s="183"/>
    </row>
    <row r="5203" spans="1:1" x14ac:dyDescent="0.25">
      <c r="A5203" s="183"/>
    </row>
    <row r="5204" spans="1:1" x14ac:dyDescent="0.25">
      <c r="A5204" s="183"/>
    </row>
    <row r="5205" spans="1:1" x14ac:dyDescent="0.25">
      <c r="A5205" s="183"/>
    </row>
    <row r="5206" spans="1:1" x14ac:dyDescent="0.25">
      <c r="A5206" s="183"/>
    </row>
    <row r="5207" spans="1:1" x14ac:dyDescent="0.25">
      <c r="A5207" s="183"/>
    </row>
    <row r="5208" spans="1:1" x14ac:dyDescent="0.25">
      <c r="A5208" s="183"/>
    </row>
    <row r="5209" spans="1:1" x14ac:dyDescent="0.25">
      <c r="A5209" s="183"/>
    </row>
    <row r="5210" spans="1:1" x14ac:dyDescent="0.25">
      <c r="A5210" s="183"/>
    </row>
    <row r="5211" spans="1:1" x14ac:dyDescent="0.25">
      <c r="A5211" s="183"/>
    </row>
    <row r="5212" spans="1:1" x14ac:dyDescent="0.25">
      <c r="A5212" s="183"/>
    </row>
    <row r="5213" spans="1:1" x14ac:dyDescent="0.25">
      <c r="A5213" s="183"/>
    </row>
    <row r="5214" spans="1:1" x14ac:dyDescent="0.25">
      <c r="A5214" s="183"/>
    </row>
    <row r="5215" spans="1:1" x14ac:dyDescent="0.25">
      <c r="A5215" s="183"/>
    </row>
    <row r="5216" spans="1:1" x14ac:dyDescent="0.25">
      <c r="A5216" s="183"/>
    </row>
    <row r="5217" spans="1:1" x14ac:dyDescent="0.25">
      <c r="A5217" s="183"/>
    </row>
    <row r="5218" spans="1:1" x14ac:dyDescent="0.25">
      <c r="A5218" s="183"/>
    </row>
    <row r="5219" spans="1:1" x14ac:dyDescent="0.25">
      <c r="A5219" s="183"/>
    </row>
    <row r="5220" spans="1:1" x14ac:dyDescent="0.25">
      <c r="A5220" s="183"/>
    </row>
    <row r="5221" spans="1:1" x14ac:dyDescent="0.25">
      <c r="A5221" s="183"/>
    </row>
    <row r="5222" spans="1:1" x14ac:dyDescent="0.25">
      <c r="A5222" s="183"/>
    </row>
    <row r="5223" spans="1:1" x14ac:dyDescent="0.25">
      <c r="A5223" s="183"/>
    </row>
    <row r="5224" spans="1:1" x14ac:dyDescent="0.25">
      <c r="A5224" s="183"/>
    </row>
    <row r="5225" spans="1:1" x14ac:dyDescent="0.25">
      <c r="A5225" s="183"/>
    </row>
    <row r="5226" spans="1:1" x14ac:dyDescent="0.25">
      <c r="A5226" s="183"/>
    </row>
    <row r="5227" spans="1:1" x14ac:dyDescent="0.25">
      <c r="A5227" s="183"/>
    </row>
    <row r="5228" spans="1:1" x14ac:dyDescent="0.25">
      <c r="A5228" s="183"/>
    </row>
    <row r="5229" spans="1:1" x14ac:dyDescent="0.25">
      <c r="A5229" s="183"/>
    </row>
    <row r="5230" spans="1:1" x14ac:dyDescent="0.25">
      <c r="A5230" s="183"/>
    </row>
    <row r="5231" spans="1:1" x14ac:dyDescent="0.25">
      <c r="A5231" s="183"/>
    </row>
    <row r="5232" spans="1:1" x14ac:dyDescent="0.25">
      <c r="A5232" s="183"/>
    </row>
    <row r="5233" spans="1:1" x14ac:dyDescent="0.25">
      <c r="A5233" s="183"/>
    </row>
    <row r="5234" spans="1:1" x14ac:dyDescent="0.25">
      <c r="A5234" s="183"/>
    </row>
    <row r="5235" spans="1:1" x14ac:dyDescent="0.25">
      <c r="A5235" s="183"/>
    </row>
    <row r="5236" spans="1:1" x14ac:dyDescent="0.25">
      <c r="A5236" s="183"/>
    </row>
    <row r="5237" spans="1:1" x14ac:dyDescent="0.25">
      <c r="A5237" s="183"/>
    </row>
    <row r="5238" spans="1:1" x14ac:dyDescent="0.25">
      <c r="A5238" s="183"/>
    </row>
    <row r="5239" spans="1:1" x14ac:dyDescent="0.25">
      <c r="A5239" s="183"/>
    </row>
    <row r="5240" spans="1:1" x14ac:dyDescent="0.25">
      <c r="A5240" s="183"/>
    </row>
    <row r="5241" spans="1:1" x14ac:dyDescent="0.25">
      <c r="A5241" s="183"/>
    </row>
    <row r="5242" spans="1:1" x14ac:dyDescent="0.25">
      <c r="A5242" s="183"/>
    </row>
    <row r="5243" spans="1:1" x14ac:dyDescent="0.25">
      <c r="A5243" s="183"/>
    </row>
    <row r="5244" spans="1:1" x14ac:dyDescent="0.25">
      <c r="A5244" s="183"/>
    </row>
    <row r="5245" spans="1:1" x14ac:dyDescent="0.25">
      <c r="A5245" s="183"/>
    </row>
    <row r="5246" spans="1:1" x14ac:dyDescent="0.25">
      <c r="A5246" s="183"/>
    </row>
    <row r="5247" spans="1:1" x14ac:dyDescent="0.25">
      <c r="A5247" s="183"/>
    </row>
    <row r="5248" spans="1:1" x14ac:dyDescent="0.25">
      <c r="A5248" s="183"/>
    </row>
    <row r="5249" spans="1:1" x14ac:dyDescent="0.25">
      <c r="A5249" s="183"/>
    </row>
    <row r="5250" spans="1:1" x14ac:dyDescent="0.25">
      <c r="A5250" s="183"/>
    </row>
    <row r="5251" spans="1:1" x14ac:dyDescent="0.25">
      <c r="A5251" s="183"/>
    </row>
    <row r="5252" spans="1:1" x14ac:dyDescent="0.25">
      <c r="A5252" s="183"/>
    </row>
    <row r="5253" spans="1:1" x14ac:dyDescent="0.25">
      <c r="A5253" s="183"/>
    </row>
    <row r="5254" spans="1:1" x14ac:dyDescent="0.25">
      <c r="A5254" s="183"/>
    </row>
    <row r="5255" spans="1:1" x14ac:dyDescent="0.25">
      <c r="A5255" s="183"/>
    </row>
    <row r="5256" spans="1:1" x14ac:dyDescent="0.25">
      <c r="A5256" s="183"/>
    </row>
    <row r="5257" spans="1:1" x14ac:dyDescent="0.25">
      <c r="A5257" s="183"/>
    </row>
    <row r="5258" spans="1:1" x14ac:dyDescent="0.25">
      <c r="A5258" s="183"/>
    </row>
    <row r="5259" spans="1:1" x14ac:dyDescent="0.25">
      <c r="A5259" s="183"/>
    </row>
    <row r="5260" spans="1:1" x14ac:dyDescent="0.25">
      <c r="A5260" s="183"/>
    </row>
    <row r="5261" spans="1:1" x14ac:dyDescent="0.25">
      <c r="A5261" s="183"/>
    </row>
    <row r="5262" spans="1:1" x14ac:dyDescent="0.25">
      <c r="A5262" s="183"/>
    </row>
    <row r="5263" spans="1:1" x14ac:dyDescent="0.25">
      <c r="A5263" s="183"/>
    </row>
    <row r="5264" spans="1:1" x14ac:dyDescent="0.25">
      <c r="A5264" s="183"/>
    </row>
    <row r="5265" spans="1:1" x14ac:dyDescent="0.25">
      <c r="A5265" s="183"/>
    </row>
    <row r="5266" spans="1:1" x14ac:dyDescent="0.25">
      <c r="A5266" s="183"/>
    </row>
    <row r="5267" spans="1:1" x14ac:dyDescent="0.25">
      <c r="A5267" s="183"/>
    </row>
    <row r="5268" spans="1:1" x14ac:dyDescent="0.25">
      <c r="A5268" s="183"/>
    </row>
    <row r="5269" spans="1:1" x14ac:dyDescent="0.25">
      <c r="A5269" s="183"/>
    </row>
    <row r="5270" spans="1:1" x14ac:dyDescent="0.25">
      <c r="A5270" s="183"/>
    </row>
    <row r="5271" spans="1:1" x14ac:dyDescent="0.25">
      <c r="A5271" s="183"/>
    </row>
    <row r="5272" spans="1:1" x14ac:dyDescent="0.25">
      <c r="A5272" s="183"/>
    </row>
    <row r="5273" spans="1:1" x14ac:dyDescent="0.25">
      <c r="A5273" s="183"/>
    </row>
    <row r="5274" spans="1:1" x14ac:dyDescent="0.25">
      <c r="A5274" s="183"/>
    </row>
    <row r="5275" spans="1:1" x14ac:dyDescent="0.25">
      <c r="A5275" s="183"/>
    </row>
    <row r="5276" spans="1:1" x14ac:dyDescent="0.25">
      <c r="A5276" s="183"/>
    </row>
    <row r="5277" spans="1:1" x14ac:dyDescent="0.25">
      <c r="A5277" s="183"/>
    </row>
    <row r="5278" spans="1:1" x14ac:dyDescent="0.25">
      <c r="A5278" s="183"/>
    </row>
    <row r="5279" spans="1:1" x14ac:dyDescent="0.25">
      <c r="A5279" s="183"/>
    </row>
    <row r="5280" spans="1:1" x14ac:dyDescent="0.25">
      <c r="A5280" s="183"/>
    </row>
    <row r="5281" spans="1:1" x14ac:dyDescent="0.25">
      <c r="A5281" s="183"/>
    </row>
    <row r="5282" spans="1:1" x14ac:dyDescent="0.25">
      <c r="A5282" s="183"/>
    </row>
    <row r="5283" spans="1:1" x14ac:dyDescent="0.25">
      <c r="A5283" s="183"/>
    </row>
    <row r="5284" spans="1:1" x14ac:dyDescent="0.25">
      <c r="A5284" s="183"/>
    </row>
    <row r="5285" spans="1:1" x14ac:dyDescent="0.25">
      <c r="A5285" s="183"/>
    </row>
    <row r="5286" spans="1:1" x14ac:dyDescent="0.25">
      <c r="A5286" s="183"/>
    </row>
    <row r="5287" spans="1:1" x14ac:dyDescent="0.25">
      <c r="A5287" s="183"/>
    </row>
    <row r="5288" spans="1:1" x14ac:dyDescent="0.25">
      <c r="A5288" s="183"/>
    </row>
    <row r="5289" spans="1:1" x14ac:dyDescent="0.25">
      <c r="A5289" s="183"/>
    </row>
    <row r="5290" spans="1:1" x14ac:dyDescent="0.25">
      <c r="A5290" s="183"/>
    </row>
    <row r="5291" spans="1:1" x14ac:dyDescent="0.25">
      <c r="A5291" s="183"/>
    </row>
    <row r="5292" spans="1:1" x14ac:dyDescent="0.25">
      <c r="A5292" s="183"/>
    </row>
    <row r="5293" spans="1:1" x14ac:dyDescent="0.25">
      <c r="A5293" s="183"/>
    </row>
    <row r="5294" spans="1:1" x14ac:dyDescent="0.25">
      <c r="A5294" s="183"/>
    </row>
    <row r="5295" spans="1:1" x14ac:dyDescent="0.25">
      <c r="A5295" s="183"/>
    </row>
    <row r="5296" spans="1:1" x14ac:dyDescent="0.25">
      <c r="A5296" s="183"/>
    </row>
    <row r="5297" spans="1:1" x14ac:dyDescent="0.25">
      <c r="A5297" s="183"/>
    </row>
    <row r="5298" spans="1:1" x14ac:dyDescent="0.25">
      <c r="A5298" s="183"/>
    </row>
    <row r="5299" spans="1:1" x14ac:dyDescent="0.25">
      <c r="A5299" s="183"/>
    </row>
    <row r="5300" spans="1:1" x14ac:dyDescent="0.25">
      <c r="A5300" s="183"/>
    </row>
    <row r="5301" spans="1:1" x14ac:dyDescent="0.25">
      <c r="A5301" s="183"/>
    </row>
    <row r="5302" spans="1:1" x14ac:dyDescent="0.25">
      <c r="A5302" s="183"/>
    </row>
    <row r="5303" spans="1:1" x14ac:dyDescent="0.25">
      <c r="A5303" s="183"/>
    </row>
    <row r="5304" spans="1:1" x14ac:dyDescent="0.25">
      <c r="A5304" s="183"/>
    </row>
    <row r="5305" spans="1:1" x14ac:dyDescent="0.25">
      <c r="A5305" s="183"/>
    </row>
    <row r="5306" spans="1:1" x14ac:dyDescent="0.25">
      <c r="A5306" s="183"/>
    </row>
    <row r="5307" spans="1:1" x14ac:dyDescent="0.25">
      <c r="A5307" s="183"/>
    </row>
    <row r="5308" spans="1:1" x14ac:dyDescent="0.25">
      <c r="A5308" s="183"/>
    </row>
    <row r="5309" spans="1:1" x14ac:dyDescent="0.25">
      <c r="A5309" s="183"/>
    </row>
    <row r="5310" spans="1:1" x14ac:dyDescent="0.25">
      <c r="A5310" s="183"/>
    </row>
    <row r="5311" spans="1:1" x14ac:dyDescent="0.25">
      <c r="A5311" s="183"/>
    </row>
    <row r="5312" spans="1:1" x14ac:dyDescent="0.25">
      <c r="A5312" s="183"/>
    </row>
    <row r="5313" spans="1:1" x14ac:dyDescent="0.25">
      <c r="A5313" s="183"/>
    </row>
    <row r="5314" spans="1:1" x14ac:dyDescent="0.25">
      <c r="A5314" s="183"/>
    </row>
    <row r="5315" spans="1:1" x14ac:dyDescent="0.25">
      <c r="A5315" s="183"/>
    </row>
    <row r="5316" spans="1:1" x14ac:dyDescent="0.25">
      <c r="A5316" s="183"/>
    </row>
    <row r="5317" spans="1:1" x14ac:dyDescent="0.25">
      <c r="A5317" s="183"/>
    </row>
    <row r="5318" spans="1:1" x14ac:dyDescent="0.25">
      <c r="A5318" s="183"/>
    </row>
    <row r="5319" spans="1:1" x14ac:dyDescent="0.25">
      <c r="A5319" s="183"/>
    </row>
    <row r="5320" spans="1:1" x14ac:dyDescent="0.25">
      <c r="A5320" s="183"/>
    </row>
    <row r="5321" spans="1:1" x14ac:dyDescent="0.25">
      <c r="A5321" s="183"/>
    </row>
    <row r="5322" spans="1:1" x14ac:dyDescent="0.25">
      <c r="A5322" s="183"/>
    </row>
    <row r="5323" spans="1:1" x14ac:dyDescent="0.25">
      <c r="A5323" s="183"/>
    </row>
    <row r="5324" spans="1:1" x14ac:dyDescent="0.25">
      <c r="A5324" s="183"/>
    </row>
    <row r="5325" spans="1:1" x14ac:dyDescent="0.25">
      <c r="A5325" s="183"/>
    </row>
    <row r="5326" spans="1:1" x14ac:dyDescent="0.25">
      <c r="A5326" s="183"/>
    </row>
    <row r="5327" spans="1:1" x14ac:dyDescent="0.25">
      <c r="A5327" s="183"/>
    </row>
    <row r="5328" spans="1:1" x14ac:dyDescent="0.25">
      <c r="A5328" s="183"/>
    </row>
    <row r="5329" spans="1:1" x14ac:dyDescent="0.25">
      <c r="A5329" s="183"/>
    </row>
    <row r="5330" spans="1:1" x14ac:dyDescent="0.25">
      <c r="A5330" s="183"/>
    </row>
    <row r="5331" spans="1:1" x14ac:dyDescent="0.25">
      <c r="A5331" s="183"/>
    </row>
    <row r="5332" spans="1:1" x14ac:dyDescent="0.25">
      <c r="A5332" s="183"/>
    </row>
    <row r="5333" spans="1:1" x14ac:dyDescent="0.25">
      <c r="A5333" s="183"/>
    </row>
    <row r="5334" spans="1:1" x14ac:dyDescent="0.25">
      <c r="A5334" s="183"/>
    </row>
    <row r="5335" spans="1:1" x14ac:dyDescent="0.25">
      <c r="A5335" s="183"/>
    </row>
    <row r="5336" spans="1:1" x14ac:dyDescent="0.25">
      <c r="A5336" s="183"/>
    </row>
    <row r="5337" spans="1:1" x14ac:dyDescent="0.25">
      <c r="A5337" s="183"/>
    </row>
    <row r="5338" spans="1:1" x14ac:dyDescent="0.25">
      <c r="A5338" s="183"/>
    </row>
    <row r="5339" spans="1:1" x14ac:dyDescent="0.25">
      <c r="A5339" s="183"/>
    </row>
    <row r="5340" spans="1:1" x14ac:dyDescent="0.25">
      <c r="A5340" s="183"/>
    </row>
    <row r="5341" spans="1:1" x14ac:dyDescent="0.25">
      <c r="A5341" s="183"/>
    </row>
    <row r="5342" spans="1:1" x14ac:dyDescent="0.25">
      <c r="A5342" s="183"/>
    </row>
    <row r="5343" spans="1:1" x14ac:dyDescent="0.25">
      <c r="A5343" s="183"/>
    </row>
    <row r="5344" spans="1:1" x14ac:dyDescent="0.25">
      <c r="A5344" s="183"/>
    </row>
    <row r="5345" spans="1:1" x14ac:dyDescent="0.25">
      <c r="A5345" s="183"/>
    </row>
    <row r="5346" spans="1:1" x14ac:dyDescent="0.25">
      <c r="A5346" s="183"/>
    </row>
    <row r="5347" spans="1:1" x14ac:dyDescent="0.25">
      <c r="A5347" s="183"/>
    </row>
    <row r="5348" spans="1:1" x14ac:dyDescent="0.25">
      <c r="A5348" s="183"/>
    </row>
    <row r="5349" spans="1:1" x14ac:dyDescent="0.25">
      <c r="A5349" s="183"/>
    </row>
    <row r="5350" spans="1:1" x14ac:dyDescent="0.25">
      <c r="A5350" s="183"/>
    </row>
    <row r="5351" spans="1:1" x14ac:dyDescent="0.25">
      <c r="A5351" s="183"/>
    </row>
    <row r="5352" spans="1:1" x14ac:dyDescent="0.25">
      <c r="A5352" s="183"/>
    </row>
    <row r="5353" spans="1:1" x14ac:dyDescent="0.25">
      <c r="A5353" s="183"/>
    </row>
    <row r="5354" spans="1:1" x14ac:dyDescent="0.25">
      <c r="A5354" s="183"/>
    </row>
    <row r="5355" spans="1:1" x14ac:dyDescent="0.25">
      <c r="A5355" s="183"/>
    </row>
    <row r="5356" spans="1:1" x14ac:dyDescent="0.25">
      <c r="A5356" s="183"/>
    </row>
    <row r="5357" spans="1:1" x14ac:dyDescent="0.25">
      <c r="A5357" s="183"/>
    </row>
    <row r="5358" spans="1:1" x14ac:dyDescent="0.25">
      <c r="A5358" s="183"/>
    </row>
    <row r="5359" spans="1:1" x14ac:dyDescent="0.25">
      <c r="A5359" s="183"/>
    </row>
    <row r="5360" spans="1:1" x14ac:dyDescent="0.25">
      <c r="A5360" s="183"/>
    </row>
    <row r="5361" spans="1:1" x14ac:dyDescent="0.25">
      <c r="A5361" s="183"/>
    </row>
    <row r="5362" spans="1:1" x14ac:dyDescent="0.25">
      <c r="A5362" s="183"/>
    </row>
    <row r="5363" spans="1:1" x14ac:dyDescent="0.25">
      <c r="A5363" s="183"/>
    </row>
    <row r="5364" spans="1:1" x14ac:dyDescent="0.25">
      <c r="A5364" s="183"/>
    </row>
    <row r="5365" spans="1:1" x14ac:dyDescent="0.25">
      <c r="A5365" s="183"/>
    </row>
    <row r="5366" spans="1:1" x14ac:dyDescent="0.25">
      <c r="A5366" s="183"/>
    </row>
    <row r="5367" spans="1:1" x14ac:dyDescent="0.25">
      <c r="A5367" s="183"/>
    </row>
    <row r="5368" spans="1:1" x14ac:dyDescent="0.25">
      <c r="A5368" s="183"/>
    </row>
    <row r="5369" spans="1:1" x14ac:dyDescent="0.25">
      <c r="A5369" s="183"/>
    </row>
    <row r="5370" spans="1:1" x14ac:dyDescent="0.25">
      <c r="A5370" s="183"/>
    </row>
    <row r="5371" spans="1:1" x14ac:dyDescent="0.25">
      <c r="A5371" s="183"/>
    </row>
    <row r="5372" spans="1:1" x14ac:dyDescent="0.25">
      <c r="A5372" s="183"/>
    </row>
    <row r="5373" spans="1:1" x14ac:dyDescent="0.25">
      <c r="A5373" s="183"/>
    </row>
    <row r="5374" spans="1:1" x14ac:dyDescent="0.25">
      <c r="A5374" s="183"/>
    </row>
    <row r="5375" spans="1:1" x14ac:dyDescent="0.25">
      <c r="A5375" s="183"/>
    </row>
    <row r="5376" spans="1:1" x14ac:dyDescent="0.25">
      <c r="A5376" s="183"/>
    </row>
    <row r="5377" spans="1:1" x14ac:dyDescent="0.25">
      <c r="A5377" s="183"/>
    </row>
    <row r="5378" spans="1:1" x14ac:dyDescent="0.25">
      <c r="A5378" s="183"/>
    </row>
    <row r="5379" spans="1:1" x14ac:dyDescent="0.25">
      <c r="A5379" s="183"/>
    </row>
    <row r="5380" spans="1:1" x14ac:dyDescent="0.25">
      <c r="A5380" s="183"/>
    </row>
    <row r="5381" spans="1:1" x14ac:dyDescent="0.25">
      <c r="A5381" s="183"/>
    </row>
    <row r="5382" spans="1:1" x14ac:dyDescent="0.25">
      <c r="A5382" s="183"/>
    </row>
    <row r="5383" spans="1:1" x14ac:dyDescent="0.25">
      <c r="A5383" s="183"/>
    </row>
    <row r="5384" spans="1:1" x14ac:dyDescent="0.25">
      <c r="A5384" s="183"/>
    </row>
    <row r="5385" spans="1:1" x14ac:dyDescent="0.25">
      <c r="A5385" s="183"/>
    </row>
    <row r="5386" spans="1:1" x14ac:dyDescent="0.25">
      <c r="A5386" s="183"/>
    </row>
    <row r="5387" spans="1:1" x14ac:dyDescent="0.25">
      <c r="A5387" s="183"/>
    </row>
    <row r="5388" spans="1:1" x14ac:dyDescent="0.25">
      <c r="A5388" s="183"/>
    </row>
    <row r="5389" spans="1:1" x14ac:dyDescent="0.25">
      <c r="A5389" s="183"/>
    </row>
    <row r="5390" spans="1:1" x14ac:dyDescent="0.25">
      <c r="A5390" s="183"/>
    </row>
    <row r="5391" spans="1:1" x14ac:dyDescent="0.25">
      <c r="A5391" s="183"/>
    </row>
    <row r="5392" spans="1:1" x14ac:dyDescent="0.25">
      <c r="A5392" s="183"/>
    </row>
    <row r="5393" spans="1:1" x14ac:dyDescent="0.25">
      <c r="A5393" s="183"/>
    </row>
    <row r="5394" spans="1:1" x14ac:dyDescent="0.25">
      <c r="A5394" s="183"/>
    </row>
    <row r="5395" spans="1:1" x14ac:dyDescent="0.25">
      <c r="A5395" s="183"/>
    </row>
    <row r="5396" spans="1:1" x14ac:dyDescent="0.25">
      <c r="A5396" s="183"/>
    </row>
    <row r="5397" spans="1:1" x14ac:dyDescent="0.25">
      <c r="A5397" s="183"/>
    </row>
    <row r="5398" spans="1:1" x14ac:dyDescent="0.25">
      <c r="A5398" s="183"/>
    </row>
    <row r="5399" spans="1:1" x14ac:dyDescent="0.25">
      <c r="A5399" s="183"/>
    </row>
    <row r="5400" spans="1:1" x14ac:dyDescent="0.25">
      <c r="A5400" s="183"/>
    </row>
    <row r="5401" spans="1:1" x14ac:dyDescent="0.25">
      <c r="A5401" s="183"/>
    </row>
    <row r="5402" spans="1:1" x14ac:dyDescent="0.25">
      <c r="A5402" s="183"/>
    </row>
    <row r="5403" spans="1:1" x14ac:dyDescent="0.25">
      <c r="A5403" s="183"/>
    </row>
    <row r="5404" spans="1:1" x14ac:dyDescent="0.25">
      <c r="A5404" s="183"/>
    </row>
    <row r="5405" spans="1:1" x14ac:dyDescent="0.25">
      <c r="A5405" s="183"/>
    </row>
    <row r="5406" spans="1:1" x14ac:dyDescent="0.25">
      <c r="A5406" s="183"/>
    </row>
    <row r="5407" spans="1:1" x14ac:dyDescent="0.25">
      <c r="A5407" s="183"/>
    </row>
    <row r="5408" spans="1:1" x14ac:dyDescent="0.25">
      <c r="A5408" s="183"/>
    </row>
    <row r="5409" spans="1:1" x14ac:dyDescent="0.25">
      <c r="A5409" s="183"/>
    </row>
    <row r="5410" spans="1:1" x14ac:dyDescent="0.25">
      <c r="A5410" s="183"/>
    </row>
    <row r="5411" spans="1:1" x14ac:dyDescent="0.25">
      <c r="A5411" s="183"/>
    </row>
    <row r="5412" spans="1:1" x14ac:dyDescent="0.25">
      <c r="A5412" s="183"/>
    </row>
    <row r="5413" spans="1:1" x14ac:dyDescent="0.25">
      <c r="A5413" s="183"/>
    </row>
    <row r="5414" spans="1:1" x14ac:dyDescent="0.25">
      <c r="A5414" s="183"/>
    </row>
    <row r="5415" spans="1:1" x14ac:dyDescent="0.25">
      <c r="A5415" s="183"/>
    </row>
    <row r="5416" spans="1:1" x14ac:dyDescent="0.25">
      <c r="A5416" s="183"/>
    </row>
    <row r="5417" spans="1:1" x14ac:dyDescent="0.25">
      <c r="A5417" s="183"/>
    </row>
    <row r="5418" spans="1:1" x14ac:dyDescent="0.25">
      <c r="A5418" s="183"/>
    </row>
    <row r="5419" spans="1:1" x14ac:dyDescent="0.25">
      <c r="A5419" s="183"/>
    </row>
    <row r="5420" spans="1:1" x14ac:dyDescent="0.25">
      <c r="A5420" s="183"/>
    </row>
    <row r="5421" spans="1:1" x14ac:dyDescent="0.25">
      <c r="A5421" s="183"/>
    </row>
    <row r="5422" spans="1:1" x14ac:dyDescent="0.25">
      <c r="A5422" s="183"/>
    </row>
    <row r="5423" spans="1:1" x14ac:dyDescent="0.25">
      <c r="A5423" s="183"/>
    </row>
    <row r="5424" spans="1:1" x14ac:dyDescent="0.25">
      <c r="A5424" s="183"/>
    </row>
    <row r="5425" spans="1:1" x14ac:dyDescent="0.25">
      <c r="A5425" s="183"/>
    </row>
    <row r="5426" spans="1:1" x14ac:dyDescent="0.25">
      <c r="A5426" s="183"/>
    </row>
    <row r="5427" spans="1:1" x14ac:dyDescent="0.25">
      <c r="A5427" s="183"/>
    </row>
    <row r="5428" spans="1:1" x14ac:dyDescent="0.25">
      <c r="A5428" s="183"/>
    </row>
    <row r="5429" spans="1:1" x14ac:dyDescent="0.25">
      <c r="A5429" s="183"/>
    </row>
    <row r="5430" spans="1:1" x14ac:dyDescent="0.25">
      <c r="A5430" s="183"/>
    </row>
    <row r="5431" spans="1:1" x14ac:dyDescent="0.25">
      <c r="A5431" s="183"/>
    </row>
    <row r="5432" spans="1:1" x14ac:dyDescent="0.25">
      <c r="A5432" s="183"/>
    </row>
    <row r="5433" spans="1:1" x14ac:dyDescent="0.25">
      <c r="A5433" s="183"/>
    </row>
    <row r="5434" spans="1:1" x14ac:dyDescent="0.25">
      <c r="A5434" s="183"/>
    </row>
    <row r="5435" spans="1:1" x14ac:dyDescent="0.25">
      <c r="A5435" s="183"/>
    </row>
    <row r="5436" spans="1:1" x14ac:dyDescent="0.25">
      <c r="A5436" s="183"/>
    </row>
    <row r="5437" spans="1:1" x14ac:dyDescent="0.25">
      <c r="A5437" s="183"/>
    </row>
    <row r="5438" spans="1:1" x14ac:dyDescent="0.25">
      <c r="A5438" s="183"/>
    </row>
    <row r="5439" spans="1:1" x14ac:dyDescent="0.25">
      <c r="A5439" s="183"/>
    </row>
    <row r="5440" spans="1:1" x14ac:dyDescent="0.25">
      <c r="A5440" s="183"/>
    </row>
    <row r="5441" spans="1:1" x14ac:dyDescent="0.25">
      <c r="A5441" s="183"/>
    </row>
    <row r="5442" spans="1:1" x14ac:dyDescent="0.25">
      <c r="A5442" s="183"/>
    </row>
    <row r="5443" spans="1:1" x14ac:dyDescent="0.25">
      <c r="A5443" s="183"/>
    </row>
    <row r="5444" spans="1:1" x14ac:dyDescent="0.25">
      <c r="A5444" s="183"/>
    </row>
    <row r="5445" spans="1:1" x14ac:dyDescent="0.25">
      <c r="A5445" s="183"/>
    </row>
    <row r="5446" spans="1:1" x14ac:dyDescent="0.25">
      <c r="A5446" s="183"/>
    </row>
    <row r="5447" spans="1:1" x14ac:dyDescent="0.25">
      <c r="A5447" s="183"/>
    </row>
    <row r="5448" spans="1:1" x14ac:dyDescent="0.25">
      <c r="A5448" s="183"/>
    </row>
    <row r="5449" spans="1:1" x14ac:dyDescent="0.25">
      <c r="A5449" s="183"/>
    </row>
    <row r="5450" spans="1:1" x14ac:dyDescent="0.25">
      <c r="A5450" s="183"/>
    </row>
    <row r="5451" spans="1:1" x14ac:dyDescent="0.25">
      <c r="A5451" s="183"/>
    </row>
    <row r="5452" spans="1:1" x14ac:dyDescent="0.25">
      <c r="A5452" s="183"/>
    </row>
    <row r="5453" spans="1:1" x14ac:dyDescent="0.25">
      <c r="A5453" s="183"/>
    </row>
    <row r="5454" spans="1:1" x14ac:dyDescent="0.25">
      <c r="A5454" s="183"/>
    </row>
    <row r="5455" spans="1:1" x14ac:dyDescent="0.25">
      <c r="A5455" s="183"/>
    </row>
    <row r="5456" spans="1:1" x14ac:dyDescent="0.25">
      <c r="A5456" s="183"/>
    </row>
    <row r="5457" spans="1:1" x14ac:dyDescent="0.25">
      <c r="A5457" s="183"/>
    </row>
    <row r="5458" spans="1:1" x14ac:dyDescent="0.25">
      <c r="A5458" s="183"/>
    </row>
    <row r="5459" spans="1:1" x14ac:dyDescent="0.25">
      <c r="A5459" s="183"/>
    </row>
    <row r="5460" spans="1:1" x14ac:dyDescent="0.25">
      <c r="A5460" s="183"/>
    </row>
    <row r="5461" spans="1:1" x14ac:dyDescent="0.25">
      <c r="A5461" s="183"/>
    </row>
    <row r="5462" spans="1:1" x14ac:dyDescent="0.25">
      <c r="A5462" s="183"/>
    </row>
    <row r="5463" spans="1:1" x14ac:dyDescent="0.25">
      <c r="A5463" s="183"/>
    </row>
    <row r="5464" spans="1:1" x14ac:dyDescent="0.25">
      <c r="A5464" s="183"/>
    </row>
    <row r="5465" spans="1:1" x14ac:dyDescent="0.25">
      <c r="A5465" s="183"/>
    </row>
    <row r="5466" spans="1:1" x14ac:dyDescent="0.25">
      <c r="A5466" s="183"/>
    </row>
    <row r="5467" spans="1:1" x14ac:dyDescent="0.25">
      <c r="A5467" s="183"/>
    </row>
    <row r="5468" spans="1:1" x14ac:dyDescent="0.25">
      <c r="A5468" s="183"/>
    </row>
    <row r="5469" spans="1:1" x14ac:dyDescent="0.25">
      <c r="A5469" s="183"/>
    </row>
    <row r="5470" spans="1:1" x14ac:dyDescent="0.25">
      <c r="A5470" s="183"/>
    </row>
    <row r="5471" spans="1:1" x14ac:dyDescent="0.25">
      <c r="A5471" s="183"/>
    </row>
    <row r="5472" spans="1:1" x14ac:dyDescent="0.25">
      <c r="A5472" s="183"/>
    </row>
    <row r="5473" spans="1:1" x14ac:dyDescent="0.25">
      <c r="A5473" s="183"/>
    </row>
    <row r="5474" spans="1:1" x14ac:dyDescent="0.25">
      <c r="A5474" s="183"/>
    </row>
    <row r="5475" spans="1:1" x14ac:dyDescent="0.25">
      <c r="A5475" s="183"/>
    </row>
    <row r="5476" spans="1:1" x14ac:dyDescent="0.25">
      <c r="A5476" s="183"/>
    </row>
    <row r="5477" spans="1:1" x14ac:dyDescent="0.25">
      <c r="A5477" s="183"/>
    </row>
    <row r="5478" spans="1:1" x14ac:dyDescent="0.25">
      <c r="A5478" s="183"/>
    </row>
    <row r="5479" spans="1:1" x14ac:dyDescent="0.25">
      <c r="A5479" s="183"/>
    </row>
    <row r="5480" spans="1:1" x14ac:dyDescent="0.25">
      <c r="A5480" s="183"/>
    </row>
    <row r="5481" spans="1:1" x14ac:dyDescent="0.25">
      <c r="A5481" s="183"/>
    </row>
    <row r="5482" spans="1:1" x14ac:dyDescent="0.25">
      <c r="A5482" s="183"/>
    </row>
    <row r="5483" spans="1:1" x14ac:dyDescent="0.25">
      <c r="A5483" s="183"/>
    </row>
    <row r="5484" spans="1:1" x14ac:dyDescent="0.25">
      <c r="A5484" s="183"/>
    </row>
    <row r="5485" spans="1:1" x14ac:dyDescent="0.25">
      <c r="A5485" s="183"/>
    </row>
    <row r="5486" spans="1:1" x14ac:dyDescent="0.25">
      <c r="A5486" s="183"/>
    </row>
    <row r="5487" spans="1:1" x14ac:dyDescent="0.25">
      <c r="A5487" s="183"/>
    </row>
    <row r="5488" spans="1:1" x14ac:dyDescent="0.25">
      <c r="A5488" s="183"/>
    </row>
    <row r="5489" spans="1:1" x14ac:dyDescent="0.25">
      <c r="A5489" s="183"/>
    </row>
    <row r="5490" spans="1:1" x14ac:dyDescent="0.25">
      <c r="A5490" s="183"/>
    </row>
    <row r="5491" spans="1:1" x14ac:dyDescent="0.25">
      <c r="A5491" s="183"/>
    </row>
    <row r="5492" spans="1:1" x14ac:dyDescent="0.25">
      <c r="A5492" s="183"/>
    </row>
    <row r="5493" spans="1:1" x14ac:dyDescent="0.25">
      <c r="A5493" s="183"/>
    </row>
    <row r="5494" spans="1:1" x14ac:dyDescent="0.25">
      <c r="A5494" s="183"/>
    </row>
    <row r="5495" spans="1:1" x14ac:dyDescent="0.25">
      <c r="A5495" s="183"/>
    </row>
    <row r="5496" spans="1:1" x14ac:dyDescent="0.25">
      <c r="A5496" s="183"/>
    </row>
    <row r="5497" spans="1:1" x14ac:dyDescent="0.25">
      <c r="A5497" s="183"/>
    </row>
    <row r="5498" spans="1:1" x14ac:dyDescent="0.25">
      <c r="A5498" s="183"/>
    </row>
    <row r="5499" spans="1:1" x14ac:dyDescent="0.25">
      <c r="A5499" s="183"/>
    </row>
    <row r="5500" spans="1:1" x14ac:dyDescent="0.25">
      <c r="A5500" s="183"/>
    </row>
    <row r="5501" spans="1:1" x14ac:dyDescent="0.25">
      <c r="A5501" s="183"/>
    </row>
    <row r="5502" spans="1:1" x14ac:dyDescent="0.25">
      <c r="A5502" s="183"/>
    </row>
    <row r="5503" spans="1:1" x14ac:dyDescent="0.25">
      <c r="A5503" s="183"/>
    </row>
    <row r="5504" spans="1:1" x14ac:dyDescent="0.25">
      <c r="A5504" s="183"/>
    </row>
    <row r="5505" spans="1:1" x14ac:dyDescent="0.25">
      <c r="A5505" s="183"/>
    </row>
    <row r="5506" spans="1:1" x14ac:dyDescent="0.25">
      <c r="A5506" s="183"/>
    </row>
    <row r="5507" spans="1:1" x14ac:dyDescent="0.25">
      <c r="A5507" s="183"/>
    </row>
    <row r="5508" spans="1:1" x14ac:dyDescent="0.25">
      <c r="A5508" s="183"/>
    </row>
    <row r="5509" spans="1:1" x14ac:dyDescent="0.25">
      <c r="A5509" s="183"/>
    </row>
    <row r="5510" spans="1:1" x14ac:dyDescent="0.25">
      <c r="A5510" s="183"/>
    </row>
    <row r="5511" spans="1:1" x14ac:dyDescent="0.25">
      <c r="A5511" s="183"/>
    </row>
    <row r="5512" spans="1:1" x14ac:dyDescent="0.25">
      <c r="A5512" s="183"/>
    </row>
    <row r="5513" spans="1:1" x14ac:dyDescent="0.25">
      <c r="A5513" s="183"/>
    </row>
    <row r="5514" spans="1:1" x14ac:dyDescent="0.25">
      <c r="A5514" s="183"/>
    </row>
    <row r="5515" spans="1:1" x14ac:dyDescent="0.25">
      <c r="A5515" s="183"/>
    </row>
    <row r="5516" spans="1:1" x14ac:dyDescent="0.25">
      <c r="A5516" s="183"/>
    </row>
    <row r="5517" spans="1:1" x14ac:dyDescent="0.25">
      <c r="A5517" s="183"/>
    </row>
    <row r="5518" spans="1:1" x14ac:dyDescent="0.25">
      <c r="A5518" s="183"/>
    </row>
    <row r="5519" spans="1:1" x14ac:dyDescent="0.25">
      <c r="A5519" s="183"/>
    </row>
    <row r="5520" spans="1:1" x14ac:dyDescent="0.25">
      <c r="A5520" s="183"/>
    </row>
    <row r="5521" spans="1:1" x14ac:dyDescent="0.25">
      <c r="A5521" s="183"/>
    </row>
    <row r="5522" spans="1:1" x14ac:dyDescent="0.25">
      <c r="A5522" s="183"/>
    </row>
    <row r="5523" spans="1:1" x14ac:dyDescent="0.25">
      <c r="A5523" s="183"/>
    </row>
    <row r="5524" spans="1:1" x14ac:dyDescent="0.25">
      <c r="A5524" s="183"/>
    </row>
    <row r="5525" spans="1:1" x14ac:dyDescent="0.25">
      <c r="A5525" s="183"/>
    </row>
    <row r="5526" spans="1:1" x14ac:dyDescent="0.25">
      <c r="A5526" s="183"/>
    </row>
    <row r="5527" spans="1:1" x14ac:dyDescent="0.25">
      <c r="A5527" s="183"/>
    </row>
    <row r="5528" spans="1:1" x14ac:dyDescent="0.25">
      <c r="A5528" s="183"/>
    </row>
    <row r="5529" spans="1:1" x14ac:dyDescent="0.25">
      <c r="A5529" s="183"/>
    </row>
    <row r="5530" spans="1:1" x14ac:dyDescent="0.25">
      <c r="A5530" s="183"/>
    </row>
    <row r="5531" spans="1:1" x14ac:dyDescent="0.25">
      <c r="A5531" s="183"/>
    </row>
    <row r="5532" spans="1:1" x14ac:dyDescent="0.25">
      <c r="A5532" s="183"/>
    </row>
    <row r="5533" spans="1:1" x14ac:dyDescent="0.25">
      <c r="A5533" s="183"/>
    </row>
    <row r="5534" spans="1:1" x14ac:dyDescent="0.25">
      <c r="A5534" s="183"/>
    </row>
    <row r="5535" spans="1:1" x14ac:dyDescent="0.25">
      <c r="A5535" s="183"/>
    </row>
    <row r="5536" spans="1:1" x14ac:dyDescent="0.25">
      <c r="A5536" s="183"/>
    </row>
    <row r="5537" spans="1:1" x14ac:dyDescent="0.25">
      <c r="A5537" s="183"/>
    </row>
    <row r="5538" spans="1:1" x14ac:dyDescent="0.25">
      <c r="A5538" s="183"/>
    </row>
    <row r="5539" spans="1:1" x14ac:dyDescent="0.25">
      <c r="A5539" s="183"/>
    </row>
    <row r="5540" spans="1:1" x14ac:dyDescent="0.25">
      <c r="A5540" s="183"/>
    </row>
    <row r="5541" spans="1:1" x14ac:dyDescent="0.25">
      <c r="A5541" s="183"/>
    </row>
    <row r="5542" spans="1:1" x14ac:dyDescent="0.25">
      <c r="A5542" s="183"/>
    </row>
    <row r="5543" spans="1:1" x14ac:dyDescent="0.25">
      <c r="A5543" s="183"/>
    </row>
  </sheetData>
  <mergeCells count="6">
    <mergeCell ref="A1:AM1"/>
    <mergeCell ref="A2:AM2"/>
    <mergeCell ref="AW3:AX3"/>
    <mergeCell ref="AB125:AF126"/>
    <mergeCell ref="AB127:AF127"/>
    <mergeCell ref="AB128:AF128"/>
  </mergeCells>
  <printOptions horizontalCentered="1"/>
  <pageMargins left="7.874015748031496E-2" right="3.937007874015748E-2" top="7.874015748031496E-2" bottom="7.874015748031496E-2" header="0" footer="0"/>
  <pageSetup paperSize="9" scale="17"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543"/>
  <sheetViews>
    <sheetView zoomScale="85" zoomScaleNormal="85" zoomScaleSheetLayoutView="10" workbookViewId="0">
      <selection activeCell="B3" sqref="B3"/>
    </sheetView>
  </sheetViews>
  <sheetFormatPr defaultColWidth="9" defaultRowHeight="15" x14ac:dyDescent="0.25"/>
  <cols>
    <col min="1" max="1" width="9" style="195"/>
    <col min="2" max="2" width="35.7109375" style="27" customWidth="1"/>
    <col min="3" max="3" width="29.140625" style="27" customWidth="1"/>
    <col min="4" max="4" width="13.85546875" style="27" customWidth="1"/>
    <col min="5" max="5" width="26.85546875" style="27" customWidth="1"/>
    <col min="6" max="6" width="13.5703125" style="27" customWidth="1"/>
    <col min="7" max="7" width="10.28515625" style="27" customWidth="1"/>
    <col min="8" max="8" width="22.42578125" style="27" customWidth="1"/>
    <col min="9" max="9" width="15.85546875" style="27" customWidth="1"/>
    <col min="10" max="10" width="18.85546875" style="27" customWidth="1"/>
    <col min="11" max="11" width="19.85546875" style="27" customWidth="1"/>
    <col min="12" max="12" width="30.85546875" style="27" customWidth="1"/>
    <col min="13" max="13" width="23.85546875" style="27" customWidth="1"/>
    <col min="14" max="14" width="11.5703125" style="27" customWidth="1"/>
    <col min="15" max="15" width="11.28515625" style="27" customWidth="1"/>
    <col min="16" max="16" width="15.140625" style="27" customWidth="1"/>
    <col min="17" max="17" width="15.42578125" style="27" customWidth="1"/>
    <col min="18" max="18" width="9.85546875" style="27" customWidth="1"/>
    <col min="19" max="20" width="9" style="27"/>
    <col min="21" max="22" width="19.7109375" style="27" customWidth="1"/>
    <col min="23" max="23" width="19.5703125" style="27" customWidth="1"/>
    <col min="24" max="24" width="21.7109375" style="27" customWidth="1"/>
    <col min="25" max="25" width="21.140625" style="27" customWidth="1"/>
    <col min="26" max="26" width="15.7109375" style="27" customWidth="1"/>
    <col min="27" max="27" width="14" style="27" customWidth="1"/>
    <col min="28" max="28" width="13.42578125" style="27" customWidth="1"/>
    <col min="29" max="29" width="14.140625" style="27" customWidth="1"/>
    <col min="30" max="30" width="16.85546875" style="27" customWidth="1"/>
    <col min="31" max="31" width="16.28515625" style="27" customWidth="1"/>
    <col min="32" max="32" width="19.5703125" style="27" customWidth="1"/>
    <col min="33" max="33" width="24.42578125" style="27" customWidth="1"/>
    <col min="34" max="34" width="16.28515625" style="27" customWidth="1"/>
    <col min="35" max="35" width="23.5703125" style="27" customWidth="1"/>
    <col min="36" max="36" width="18.28515625" style="27" customWidth="1"/>
    <col min="37" max="39" width="16.5703125" style="27" customWidth="1"/>
    <col min="40" max="40" width="20.7109375" style="27" customWidth="1"/>
    <col min="41" max="42" width="16.5703125" style="27" customWidth="1"/>
    <col min="43" max="43" width="16" style="27" customWidth="1"/>
    <col min="44" max="44" width="64.7109375" style="27" customWidth="1"/>
    <col min="45" max="45" width="14" style="27" customWidth="1"/>
    <col min="46" max="46" width="11.140625" style="27" customWidth="1"/>
    <col min="47" max="48" width="9" style="27"/>
    <col min="49" max="50" width="9" style="28" hidden="1" customWidth="1"/>
    <col min="51" max="16384" width="9" style="27"/>
  </cols>
  <sheetData>
    <row r="1" spans="1:50" s="2" customFormat="1" ht="19.5" customHeight="1" x14ac:dyDescent="0.2">
      <c r="A1" s="1" t="s">
        <v>560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0" s="4" customFormat="1" ht="25.5" customHeight="1" x14ac:dyDescent="0.2">
      <c r="A2" s="1" t="s">
        <v>561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50" s="10" customFormat="1" ht="264" customHeight="1" x14ac:dyDescent="0.25">
      <c r="A3" s="13" t="s">
        <v>562</v>
      </c>
      <c r="B3" s="7" t="s">
        <v>563</v>
      </c>
      <c r="C3" s="7" t="s">
        <v>564</v>
      </c>
      <c r="D3" s="7" t="s">
        <v>565</v>
      </c>
      <c r="E3" s="7" t="s">
        <v>566</v>
      </c>
      <c r="F3" s="7" t="s">
        <v>567</v>
      </c>
      <c r="G3" s="7" t="s">
        <v>568</v>
      </c>
      <c r="H3" s="7" t="s">
        <v>569</v>
      </c>
      <c r="I3" s="7" t="s">
        <v>6</v>
      </c>
      <c r="J3" s="7" t="s">
        <v>570</v>
      </c>
      <c r="K3" s="7" t="s">
        <v>571</v>
      </c>
      <c r="L3" s="7" t="s">
        <v>572</v>
      </c>
      <c r="M3" s="7" t="s">
        <v>573</v>
      </c>
      <c r="N3" s="7" t="s">
        <v>574</v>
      </c>
      <c r="O3" s="7" t="s">
        <v>575</v>
      </c>
      <c r="P3" s="7" t="s">
        <v>576</v>
      </c>
      <c r="Q3" s="7" t="s">
        <v>577</v>
      </c>
      <c r="R3" s="7" t="s">
        <v>578</v>
      </c>
      <c r="S3" s="7" t="s">
        <v>579</v>
      </c>
      <c r="T3" s="7" t="s">
        <v>580</v>
      </c>
      <c r="U3" s="7" t="s">
        <v>581</v>
      </c>
      <c r="V3" s="7" t="s">
        <v>582</v>
      </c>
      <c r="W3" s="7" t="s">
        <v>583</v>
      </c>
      <c r="X3" s="7" t="s">
        <v>584</v>
      </c>
      <c r="Y3" s="8" t="s">
        <v>585</v>
      </c>
      <c r="Z3" s="7" t="s">
        <v>586</v>
      </c>
      <c r="AA3" s="7" t="s">
        <v>587</v>
      </c>
      <c r="AB3" s="7" t="s">
        <v>588</v>
      </c>
      <c r="AC3" s="7" t="s">
        <v>589</v>
      </c>
      <c r="AD3" s="7" t="s">
        <v>590</v>
      </c>
      <c r="AE3" s="7" t="s">
        <v>591</v>
      </c>
      <c r="AF3" s="7" t="s">
        <v>592</v>
      </c>
      <c r="AG3" s="7" t="s">
        <v>593</v>
      </c>
      <c r="AH3" s="7" t="s">
        <v>594</v>
      </c>
      <c r="AI3" s="7" t="s">
        <v>595</v>
      </c>
      <c r="AJ3" s="7" t="s">
        <v>596</v>
      </c>
      <c r="AK3" s="7" t="s">
        <v>597</v>
      </c>
      <c r="AL3" s="196" t="s">
        <v>36</v>
      </c>
      <c r="AM3" s="196" t="s">
        <v>37</v>
      </c>
      <c r="AN3" s="196" t="s">
        <v>38</v>
      </c>
      <c r="AO3" s="196" t="s">
        <v>39</v>
      </c>
      <c r="AP3" s="196" t="s">
        <v>40</v>
      </c>
      <c r="AQ3" s="406" t="s">
        <v>598</v>
      </c>
      <c r="AR3" s="7" t="s">
        <v>41</v>
      </c>
      <c r="AS3" s="406" t="s">
        <v>599</v>
      </c>
      <c r="AW3" s="11" t="s">
        <v>600</v>
      </c>
      <c r="AX3" s="12"/>
    </row>
    <row r="4" spans="1:50" ht="96.75" customHeight="1" x14ac:dyDescent="0.25">
      <c r="A4" s="405"/>
      <c r="B4" s="14" t="s">
        <v>704</v>
      </c>
      <c r="C4" s="17" t="s">
        <v>43</v>
      </c>
      <c r="D4" s="34" t="s">
        <v>657</v>
      </c>
      <c r="E4" s="202" t="s">
        <v>703</v>
      </c>
      <c r="F4" s="17" t="s">
        <v>670</v>
      </c>
      <c r="G4" s="48">
        <v>12</v>
      </c>
      <c r="H4" s="48" t="s">
        <v>48</v>
      </c>
      <c r="I4" s="48">
        <v>2023</v>
      </c>
      <c r="J4" s="48">
        <v>2024</v>
      </c>
      <c r="K4" s="48" t="s">
        <v>702</v>
      </c>
      <c r="L4" s="48" t="s">
        <v>653</v>
      </c>
      <c r="M4" s="404"/>
      <c r="N4" s="48" t="s">
        <v>48</v>
      </c>
      <c r="O4" s="48" t="s">
        <v>49</v>
      </c>
      <c r="P4" s="203" t="s">
        <v>50</v>
      </c>
      <c r="Q4" s="403" t="s">
        <v>677</v>
      </c>
      <c r="R4" s="203">
        <v>1</v>
      </c>
      <c r="S4" s="48" t="s">
        <v>48</v>
      </c>
      <c r="T4" s="48" t="s">
        <v>48</v>
      </c>
      <c r="U4" s="42">
        <v>75200</v>
      </c>
      <c r="V4" s="42">
        <v>0</v>
      </c>
      <c r="W4" s="42">
        <v>0</v>
      </c>
      <c r="X4" s="42">
        <v>0</v>
      </c>
      <c r="Y4" s="402">
        <f>SUM(U4:X4)</f>
        <v>75200</v>
      </c>
      <c r="Z4" s="402" t="s">
        <v>48</v>
      </c>
      <c r="AA4" s="401"/>
      <c r="AB4" s="400" t="s">
        <v>107</v>
      </c>
      <c r="AC4" s="28"/>
      <c r="AD4" s="42">
        <v>75200</v>
      </c>
      <c r="AE4" s="42"/>
      <c r="AF4" s="42"/>
      <c r="AG4" s="42"/>
      <c r="AH4" s="42"/>
      <c r="AI4" s="42"/>
      <c r="AJ4" s="42"/>
      <c r="AK4" s="42"/>
      <c r="AL4" s="42"/>
      <c r="AM4" s="42"/>
      <c r="AN4" s="42"/>
      <c r="AO4" s="42"/>
      <c r="AP4" s="203"/>
      <c r="AQ4" s="28"/>
      <c r="AR4" s="202" t="s">
        <v>701</v>
      </c>
      <c r="AS4" s="48" t="s">
        <v>314</v>
      </c>
      <c r="AW4" s="28" t="s">
        <v>606</v>
      </c>
      <c r="AX4" s="28" t="e">
        <f>#REF!+1</f>
        <v>#REF!</v>
      </c>
    </row>
    <row r="5" spans="1:50" ht="84.6" customHeight="1" x14ac:dyDescent="0.25">
      <c r="A5" s="405"/>
      <c r="B5" s="14" t="s">
        <v>700</v>
      </c>
      <c r="C5" s="17" t="s">
        <v>43</v>
      </c>
      <c r="D5" s="34" t="s">
        <v>657</v>
      </c>
      <c r="E5" s="202" t="s">
        <v>699</v>
      </c>
      <c r="F5" s="17" t="s">
        <v>670</v>
      </c>
      <c r="G5" s="48">
        <v>12</v>
      </c>
      <c r="H5" s="48" t="s">
        <v>48</v>
      </c>
      <c r="I5" s="48">
        <v>2023</v>
      </c>
      <c r="J5" s="48">
        <v>2024</v>
      </c>
      <c r="K5" s="48" t="s">
        <v>698</v>
      </c>
      <c r="L5" s="48" t="s">
        <v>653</v>
      </c>
      <c r="M5" s="404"/>
      <c r="N5" s="48" t="s">
        <v>48</v>
      </c>
      <c r="O5" s="48" t="s">
        <v>49</v>
      </c>
      <c r="P5" s="203" t="s">
        <v>50</v>
      </c>
      <c r="Q5" s="403" t="s">
        <v>677</v>
      </c>
      <c r="R5" s="203">
        <v>1</v>
      </c>
      <c r="S5" s="48" t="s">
        <v>48</v>
      </c>
      <c r="T5" s="48" t="s">
        <v>48</v>
      </c>
      <c r="U5" s="42">
        <v>75200</v>
      </c>
      <c r="V5" s="42">
        <v>0</v>
      </c>
      <c r="W5" s="42">
        <v>0</v>
      </c>
      <c r="X5" s="42">
        <v>0</v>
      </c>
      <c r="Y5" s="402">
        <f>SUM(U5:X5)</f>
        <v>75200</v>
      </c>
      <c r="Z5" s="402" t="s">
        <v>48</v>
      </c>
      <c r="AA5" s="401"/>
      <c r="AB5" s="400" t="s">
        <v>107</v>
      </c>
      <c r="AC5" s="28"/>
      <c r="AD5" s="42"/>
      <c r="AE5" s="42"/>
      <c r="AF5" s="42">
        <v>75200</v>
      </c>
      <c r="AG5" s="42"/>
      <c r="AH5" s="42"/>
      <c r="AI5" s="42"/>
      <c r="AJ5" s="42"/>
      <c r="AK5" s="42"/>
      <c r="AL5" s="42"/>
      <c r="AM5" s="42"/>
      <c r="AN5" s="42"/>
      <c r="AO5" s="42"/>
      <c r="AP5" s="203"/>
      <c r="AQ5" s="28"/>
      <c r="AR5" s="202" t="s">
        <v>697</v>
      </c>
      <c r="AS5" s="48" t="s">
        <v>314</v>
      </c>
      <c r="AW5" s="28" t="s">
        <v>606</v>
      </c>
      <c r="AX5" s="28" t="e">
        <f>AX4+1</f>
        <v>#REF!</v>
      </c>
    </row>
    <row r="6" spans="1:50" ht="84" customHeight="1" x14ac:dyDescent="0.25">
      <c r="A6" s="405"/>
      <c r="B6" s="14" t="s">
        <v>696</v>
      </c>
      <c r="C6" s="17" t="s">
        <v>43</v>
      </c>
      <c r="D6" s="34" t="s">
        <v>657</v>
      </c>
      <c r="E6" s="202" t="s">
        <v>695</v>
      </c>
      <c r="F6" s="17" t="s">
        <v>670</v>
      </c>
      <c r="G6" s="48">
        <v>12</v>
      </c>
      <c r="H6" s="48" t="s">
        <v>48</v>
      </c>
      <c r="I6" s="48">
        <v>2023</v>
      </c>
      <c r="J6" s="48">
        <v>2024</v>
      </c>
      <c r="K6" s="48" t="s">
        <v>694</v>
      </c>
      <c r="L6" s="48" t="s">
        <v>653</v>
      </c>
      <c r="M6" s="404"/>
      <c r="N6" s="48" t="s">
        <v>48</v>
      </c>
      <c r="O6" s="48" t="s">
        <v>49</v>
      </c>
      <c r="P6" s="203" t="s">
        <v>50</v>
      </c>
      <c r="Q6" s="403" t="s">
        <v>677</v>
      </c>
      <c r="R6" s="203">
        <v>1</v>
      </c>
      <c r="S6" s="48" t="s">
        <v>48</v>
      </c>
      <c r="T6" s="48" t="s">
        <v>48</v>
      </c>
      <c r="U6" s="42">
        <v>75200</v>
      </c>
      <c r="V6" s="42">
        <v>0</v>
      </c>
      <c r="W6" s="42">
        <v>0</v>
      </c>
      <c r="X6" s="42">
        <v>0</v>
      </c>
      <c r="Y6" s="402">
        <f>SUM(U6:X6)</f>
        <v>75200</v>
      </c>
      <c r="Z6" s="402" t="s">
        <v>48</v>
      </c>
      <c r="AA6" s="401"/>
      <c r="AB6" s="400" t="s">
        <v>107</v>
      </c>
      <c r="AC6" s="28"/>
      <c r="AD6" s="42"/>
      <c r="AE6" s="42"/>
      <c r="AF6" s="42"/>
      <c r="AG6" s="42"/>
      <c r="AH6" s="42">
        <v>75200</v>
      </c>
      <c r="AI6" s="42"/>
      <c r="AJ6" s="42"/>
      <c r="AK6" s="42"/>
      <c r="AL6" s="42"/>
      <c r="AM6" s="42"/>
      <c r="AN6" s="42"/>
      <c r="AO6" s="42"/>
      <c r="AP6" s="203"/>
      <c r="AQ6" s="28"/>
      <c r="AR6" s="202" t="s">
        <v>693</v>
      </c>
      <c r="AS6" s="48" t="s">
        <v>314</v>
      </c>
      <c r="AW6" s="28" t="s">
        <v>606</v>
      </c>
      <c r="AX6" s="28" t="e">
        <f>AX5+1</f>
        <v>#REF!</v>
      </c>
    </row>
    <row r="7" spans="1:50" ht="139.5" customHeight="1" x14ac:dyDescent="0.25">
      <c r="A7" s="405"/>
      <c r="B7" s="14" t="s">
        <v>692</v>
      </c>
      <c r="C7" s="17" t="s">
        <v>43</v>
      </c>
      <c r="D7" s="34" t="s">
        <v>657</v>
      </c>
      <c r="E7" s="202" t="s">
        <v>691</v>
      </c>
      <c r="F7" s="17" t="s">
        <v>670</v>
      </c>
      <c r="G7" s="48">
        <v>12</v>
      </c>
      <c r="H7" s="48" t="s">
        <v>48</v>
      </c>
      <c r="I7" s="48">
        <v>2023</v>
      </c>
      <c r="J7" s="48">
        <v>2024</v>
      </c>
      <c r="K7" s="48" t="s">
        <v>690</v>
      </c>
      <c r="L7" s="48" t="s">
        <v>653</v>
      </c>
      <c r="M7" s="404"/>
      <c r="N7" s="48" t="s">
        <v>48</v>
      </c>
      <c r="O7" s="48" t="s">
        <v>49</v>
      </c>
      <c r="P7" s="203" t="s">
        <v>50</v>
      </c>
      <c r="Q7" s="403" t="s">
        <v>677</v>
      </c>
      <c r="R7" s="203">
        <v>1</v>
      </c>
      <c r="S7" s="48" t="s">
        <v>48</v>
      </c>
      <c r="T7" s="48" t="s">
        <v>48</v>
      </c>
      <c r="U7" s="42">
        <v>75200</v>
      </c>
      <c r="V7" s="42">
        <v>0</v>
      </c>
      <c r="W7" s="42">
        <v>0</v>
      </c>
      <c r="X7" s="42">
        <v>0</v>
      </c>
      <c r="Y7" s="402">
        <f>SUM(U7:X7)</f>
        <v>75200</v>
      </c>
      <c r="Z7" s="402" t="s">
        <v>48</v>
      </c>
      <c r="AA7" s="401"/>
      <c r="AB7" s="400" t="s">
        <v>107</v>
      </c>
      <c r="AC7" s="28"/>
      <c r="AD7" s="42"/>
      <c r="AE7" s="42"/>
      <c r="AF7" s="42"/>
      <c r="AG7" s="42"/>
      <c r="AH7" s="42">
        <v>75200</v>
      </c>
      <c r="AI7" s="42"/>
      <c r="AJ7" s="42"/>
      <c r="AK7" s="42"/>
      <c r="AL7" s="42"/>
      <c r="AM7" s="42"/>
      <c r="AN7" s="42"/>
      <c r="AO7" s="42"/>
      <c r="AP7" s="203"/>
      <c r="AQ7" s="28"/>
      <c r="AR7" s="202" t="s">
        <v>689</v>
      </c>
      <c r="AS7" s="48" t="s">
        <v>314</v>
      </c>
      <c r="AW7" s="28" t="s">
        <v>606</v>
      </c>
      <c r="AX7" s="28" t="e">
        <f>AX6+1</f>
        <v>#REF!</v>
      </c>
    </row>
    <row r="8" spans="1:50" ht="107.45" customHeight="1" x14ac:dyDescent="0.25">
      <c r="A8" s="405"/>
      <c r="B8" s="14" t="s">
        <v>688</v>
      </c>
      <c r="C8" s="17" t="s">
        <v>43</v>
      </c>
      <c r="D8" s="34" t="s">
        <v>657</v>
      </c>
      <c r="E8" s="202" t="s">
        <v>687</v>
      </c>
      <c r="F8" s="17" t="s">
        <v>670</v>
      </c>
      <c r="G8" s="48">
        <v>12</v>
      </c>
      <c r="H8" s="48" t="s">
        <v>48</v>
      </c>
      <c r="I8" s="48">
        <v>2023</v>
      </c>
      <c r="J8" s="48">
        <v>2024</v>
      </c>
      <c r="K8" s="48" t="s">
        <v>686</v>
      </c>
      <c r="L8" s="48" t="s">
        <v>653</v>
      </c>
      <c r="M8" s="404"/>
      <c r="N8" s="48" t="s">
        <v>48</v>
      </c>
      <c r="O8" s="48" t="s">
        <v>49</v>
      </c>
      <c r="P8" s="203" t="s">
        <v>50</v>
      </c>
      <c r="Q8" s="403" t="s">
        <v>677</v>
      </c>
      <c r="R8" s="203">
        <v>1</v>
      </c>
      <c r="S8" s="48" t="s">
        <v>48</v>
      </c>
      <c r="T8" s="48" t="s">
        <v>48</v>
      </c>
      <c r="U8" s="42">
        <v>75200</v>
      </c>
      <c r="V8" s="42">
        <v>0</v>
      </c>
      <c r="W8" s="42">
        <v>0</v>
      </c>
      <c r="X8" s="42">
        <v>0</v>
      </c>
      <c r="Y8" s="402">
        <f>SUM(U8:X8)</f>
        <v>75200</v>
      </c>
      <c r="Z8" s="402" t="s">
        <v>48</v>
      </c>
      <c r="AA8" s="401"/>
      <c r="AB8" s="400" t="s">
        <v>107</v>
      </c>
      <c r="AC8" s="28"/>
      <c r="AD8" s="42"/>
      <c r="AE8" s="42"/>
      <c r="AF8" s="42"/>
      <c r="AG8" s="42"/>
      <c r="AH8" s="42"/>
      <c r="AI8" s="42">
        <v>75200</v>
      </c>
      <c r="AJ8" s="42"/>
      <c r="AK8" s="42"/>
      <c r="AL8" s="42"/>
      <c r="AM8" s="42"/>
      <c r="AN8" s="42"/>
      <c r="AO8" s="42"/>
      <c r="AP8" s="203"/>
      <c r="AQ8" s="28"/>
      <c r="AR8" s="202" t="s">
        <v>685</v>
      </c>
      <c r="AS8" s="48" t="s">
        <v>314</v>
      </c>
      <c r="AW8" s="28" t="s">
        <v>606</v>
      </c>
      <c r="AX8" s="28" t="e">
        <f>#REF!+1</f>
        <v>#REF!</v>
      </c>
    </row>
    <row r="9" spans="1:50" ht="139.5" customHeight="1" x14ac:dyDescent="0.25">
      <c r="A9" s="405"/>
      <c r="B9" s="14" t="s">
        <v>684</v>
      </c>
      <c r="C9" s="17" t="s">
        <v>43</v>
      </c>
      <c r="D9" s="34" t="s">
        <v>657</v>
      </c>
      <c r="E9" s="202" t="s">
        <v>683</v>
      </c>
      <c r="F9" s="17" t="s">
        <v>670</v>
      </c>
      <c r="G9" s="48">
        <v>12</v>
      </c>
      <c r="H9" s="48" t="s">
        <v>48</v>
      </c>
      <c r="I9" s="48">
        <v>2023</v>
      </c>
      <c r="J9" s="48">
        <v>2024</v>
      </c>
      <c r="K9" s="48" t="s">
        <v>682</v>
      </c>
      <c r="L9" s="48" t="s">
        <v>653</v>
      </c>
      <c r="M9" s="404"/>
      <c r="N9" s="48" t="s">
        <v>48</v>
      </c>
      <c r="O9" s="48" t="s">
        <v>49</v>
      </c>
      <c r="P9" s="203" t="s">
        <v>50</v>
      </c>
      <c r="Q9" s="403" t="s">
        <v>677</v>
      </c>
      <c r="R9" s="203">
        <v>1</v>
      </c>
      <c r="S9" s="48" t="s">
        <v>48</v>
      </c>
      <c r="T9" s="48" t="s">
        <v>48</v>
      </c>
      <c r="U9" s="42">
        <v>75200</v>
      </c>
      <c r="V9" s="42">
        <v>0</v>
      </c>
      <c r="W9" s="42">
        <v>0</v>
      </c>
      <c r="X9" s="42">
        <v>0</v>
      </c>
      <c r="Y9" s="402">
        <f>SUM(U9:X9)</f>
        <v>75200</v>
      </c>
      <c r="Z9" s="402" t="s">
        <v>48</v>
      </c>
      <c r="AA9" s="401"/>
      <c r="AB9" s="400" t="s">
        <v>107</v>
      </c>
      <c r="AC9" s="28"/>
      <c r="AD9" s="42"/>
      <c r="AE9" s="42"/>
      <c r="AF9" s="42"/>
      <c r="AG9" s="42"/>
      <c r="AH9" s="42"/>
      <c r="AI9" s="42"/>
      <c r="AJ9" s="42">
        <v>75200</v>
      </c>
      <c r="AK9" s="42"/>
      <c r="AL9" s="42"/>
      <c r="AM9" s="42"/>
      <c r="AN9" s="42"/>
      <c r="AO9" s="42"/>
      <c r="AP9" s="203"/>
      <c r="AQ9" s="28"/>
      <c r="AR9" s="202" t="s">
        <v>681</v>
      </c>
      <c r="AS9" s="48" t="s">
        <v>314</v>
      </c>
      <c r="AW9" s="28" t="s">
        <v>606</v>
      </c>
      <c r="AX9" s="28" t="e">
        <f>#REF!+1</f>
        <v>#REF!</v>
      </c>
    </row>
    <row r="10" spans="1:50" ht="51" x14ac:dyDescent="0.25">
      <c r="A10" s="405"/>
      <c r="B10" s="14" t="s">
        <v>680</v>
      </c>
      <c r="C10" s="17" t="s">
        <v>43</v>
      </c>
      <c r="D10" s="34" t="s">
        <v>657</v>
      </c>
      <c r="E10" s="202" t="s">
        <v>679</v>
      </c>
      <c r="F10" s="17" t="s">
        <v>670</v>
      </c>
      <c r="G10" s="48">
        <v>12</v>
      </c>
      <c r="H10" s="48" t="s">
        <v>48</v>
      </c>
      <c r="I10" s="48">
        <v>2023</v>
      </c>
      <c r="J10" s="48">
        <v>2024</v>
      </c>
      <c r="K10" s="48" t="s">
        <v>678</v>
      </c>
      <c r="L10" s="48" t="s">
        <v>653</v>
      </c>
      <c r="M10" s="404"/>
      <c r="N10" s="48" t="s">
        <v>48</v>
      </c>
      <c r="O10" s="48" t="s">
        <v>49</v>
      </c>
      <c r="P10" s="203" t="s">
        <v>50</v>
      </c>
      <c r="Q10" s="403" t="s">
        <v>677</v>
      </c>
      <c r="R10" s="203">
        <v>1</v>
      </c>
      <c r="S10" s="48" t="s">
        <v>48</v>
      </c>
      <c r="T10" s="48" t="s">
        <v>48</v>
      </c>
      <c r="U10" s="42">
        <v>75200</v>
      </c>
      <c r="V10" s="42">
        <v>0</v>
      </c>
      <c r="W10" s="42">
        <v>0</v>
      </c>
      <c r="X10" s="42">
        <v>0</v>
      </c>
      <c r="Y10" s="402">
        <f>SUM(U10:X10)</f>
        <v>75200</v>
      </c>
      <c r="Z10" s="402" t="s">
        <v>48</v>
      </c>
      <c r="AA10" s="401"/>
      <c r="AB10" s="400" t="s">
        <v>107</v>
      </c>
      <c r="AC10" s="28"/>
      <c r="AD10" s="42"/>
      <c r="AE10" s="42"/>
      <c r="AF10" s="42"/>
      <c r="AG10" s="42"/>
      <c r="AH10" s="42"/>
      <c r="AI10" s="42"/>
      <c r="AJ10" s="42"/>
      <c r="AK10" s="42">
        <v>75200</v>
      </c>
      <c r="AL10" s="42"/>
      <c r="AM10" s="42"/>
      <c r="AN10" s="42"/>
      <c r="AO10" s="42"/>
      <c r="AP10" s="203"/>
      <c r="AQ10" s="28"/>
      <c r="AR10" s="202" t="s">
        <v>676</v>
      </c>
      <c r="AS10" s="48" t="s">
        <v>314</v>
      </c>
      <c r="AW10" s="28" t="s">
        <v>606</v>
      </c>
      <c r="AX10" s="28" t="e">
        <f>AX9+1</f>
        <v>#REF!</v>
      </c>
    </row>
    <row r="11" spans="1:50" ht="139.5" customHeight="1" x14ac:dyDescent="0.25">
      <c r="A11" s="13"/>
      <c r="B11" s="14"/>
      <c r="C11" s="17" t="s">
        <v>675</v>
      </c>
      <c r="D11" s="34" t="s">
        <v>657</v>
      </c>
      <c r="E11" s="202" t="s">
        <v>674</v>
      </c>
      <c r="F11" s="17" t="s">
        <v>670</v>
      </c>
      <c r="G11" s="48">
        <v>12</v>
      </c>
      <c r="H11" s="48" t="s">
        <v>48</v>
      </c>
      <c r="I11" s="48">
        <v>2024</v>
      </c>
      <c r="J11" s="48">
        <v>2024</v>
      </c>
      <c r="K11" s="48" t="s">
        <v>654</v>
      </c>
      <c r="L11" s="48" t="s">
        <v>653</v>
      </c>
      <c r="M11" s="404"/>
      <c r="N11" s="48" t="s">
        <v>48</v>
      </c>
      <c r="O11" s="48" t="s">
        <v>49</v>
      </c>
      <c r="P11" s="203" t="s">
        <v>50</v>
      </c>
      <c r="Q11" s="403" t="s">
        <v>673</v>
      </c>
      <c r="R11" s="203">
        <v>1</v>
      </c>
      <c r="S11" s="48" t="s">
        <v>48</v>
      </c>
      <c r="T11" s="48" t="s">
        <v>48</v>
      </c>
      <c r="U11" s="42">
        <v>750000</v>
      </c>
      <c r="V11" s="42">
        <v>0</v>
      </c>
      <c r="W11" s="42">
        <v>0</v>
      </c>
      <c r="X11" s="42">
        <v>0</v>
      </c>
      <c r="Y11" s="402">
        <f>SUM(U11:X11)</f>
        <v>750000</v>
      </c>
      <c r="Z11" s="402" t="s">
        <v>48</v>
      </c>
      <c r="AA11" s="401"/>
      <c r="AB11" s="400" t="s">
        <v>107</v>
      </c>
      <c r="AC11" s="28"/>
      <c r="AD11" s="42"/>
      <c r="AE11" s="42"/>
      <c r="AF11" s="42"/>
      <c r="AG11" s="42"/>
      <c r="AH11" s="42"/>
      <c r="AI11" s="42"/>
      <c r="AJ11" s="42"/>
      <c r="AK11" s="42">
        <v>750000</v>
      </c>
      <c r="AL11" s="42"/>
      <c r="AM11" s="42"/>
      <c r="AN11" s="42"/>
      <c r="AO11" s="42"/>
      <c r="AP11" s="203"/>
      <c r="AQ11" s="28"/>
      <c r="AR11" s="202" t="s">
        <v>651</v>
      </c>
      <c r="AS11" s="48" t="s">
        <v>314</v>
      </c>
      <c r="AW11" s="28" t="s">
        <v>606</v>
      </c>
      <c r="AX11" s="28" t="e">
        <f>#REF!+1</f>
        <v>#REF!</v>
      </c>
    </row>
    <row r="12" spans="1:50" ht="139.5" customHeight="1" x14ac:dyDescent="0.25">
      <c r="A12" s="13"/>
      <c r="B12" s="14"/>
      <c r="C12" s="17" t="s">
        <v>672</v>
      </c>
      <c r="D12" s="34" t="s">
        <v>657</v>
      </c>
      <c r="E12" s="202" t="s">
        <v>671</v>
      </c>
      <c r="F12" s="17" t="s">
        <v>670</v>
      </c>
      <c r="G12" s="48">
        <v>12</v>
      </c>
      <c r="H12" s="48" t="s">
        <v>48</v>
      </c>
      <c r="I12" s="48">
        <v>2024</v>
      </c>
      <c r="J12" s="48">
        <v>2025</v>
      </c>
      <c r="K12" s="48" t="s">
        <v>654</v>
      </c>
      <c r="L12" s="48" t="s">
        <v>653</v>
      </c>
      <c r="M12" s="404"/>
      <c r="N12" s="48" t="s">
        <v>48</v>
      </c>
      <c r="O12" s="48" t="s">
        <v>49</v>
      </c>
      <c r="P12" s="203" t="s">
        <v>50</v>
      </c>
      <c r="Q12" s="403" t="s">
        <v>669</v>
      </c>
      <c r="R12" s="203">
        <v>2</v>
      </c>
      <c r="S12" s="48" t="s">
        <v>48</v>
      </c>
      <c r="T12" s="48" t="s">
        <v>48</v>
      </c>
      <c r="U12" s="42">
        <f>240000</f>
        <v>240000</v>
      </c>
      <c r="V12" s="42">
        <v>0</v>
      </c>
      <c r="W12" s="42">
        <v>0</v>
      </c>
      <c r="X12" s="42">
        <v>0</v>
      </c>
      <c r="Y12" s="402">
        <f>SUM(U12:X12)</f>
        <v>240000</v>
      </c>
      <c r="Z12" s="402" t="s">
        <v>48</v>
      </c>
      <c r="AA12" s="401"/>
      <c r="AB12" s="400"/>
      <c r="AC12" s="28"/>
      <c r="AD12" s="42">
        <v>80000</v>
      </c>
      <c r="AE12" s="42"/>
      <c r="AF12" s="42">
        <v>800000</v>
      </c>
      <c r="AG12" s="42"/>
      <c r="AH12" s="42">
        <v>80000</v>
      </c>
      <c r="AI12" s="42"/>
      <c r="AJ12" s="42"/>
      <c r="AK12" s="42"/>
      <c r="AL12" s="42"/>
      <c r="AM12" s="42"/>
      <c r="AN12" s="42"/>
      <c r="AO12" s="42"/>
      <c r="AP12" s="203"/>
      <c r="AQ12" s="28"/>
      <c r="AR12" s="202" t="s">
        <v>651</v>
      </c>
      <c r="AS12" s="48" t="s">
        <v>314</v>
      </c>
      <c r="AT12" s="46"/>
      <c r="AU12" s="47"/>
      <c r="AW12" s="28" t="s">
        <v>606</v>
      </c>
      <c r="AX12" s="28" t="e">
        <f>#REF!+1</f>
        <v>#REF!</v>
      </c>
    </row>
    <row r="13" spans="1:50" ht="139.5" customHeight="1" x14ac:dyDescent="0.25">
      <c r="A13" s="313"/>
      <c r="B13" s="14"/>
      <c r="C13" s="17" t="s">
        <v>668</v>
      </c>
      <c r="D13" s="34" t="s">
        <v>657</v>
      </c>
      <c r="E13" s="202" t="s">
        <v>667</v>
      </c>
      <c r="F13" s="17" t="s">
        <v>666</v>
      </c>
      <c r="G13" s="48">
        <v>12</v>
      </c>
      <c r="H13" s="48" t="s">
        <v>48</v>
      </c>
      <c r="I13" s="48">
        <v>2024</v>
      </c>
      <c r="J13" s="48">
        <v>2024</v>
      </c>
      <c r="K13" s="48" t="s">
        <v>654</v>
      </c>
      <c r="L13" s="48" t="s">
        <v>653</v>
      </c>
      <c r="M13" s="404"/>
      <c r="N13" s="48" t="s">
        <v>48</v>
      </c>
      <c r="O13" s="48" t="s">
        <v>49</v>
      </c>
      <c r="P13" s="203" t="s">
        <v>50</v>
      </c>
      <c r="Q13" s="403" t="s">
        <v>665</v>
      </c>
      <c r="R13" s="203">
        <v>2</v>
      </c>
      <c r="S13" s="48" t="s">
        <v>48</v>
      </c>
      <c r="T13" s="48" t="s">
        <v>48</v>
      </c>
      <c r="U13" s="42">
        <v>800000</v>
      </c>
      <c r="V13" s="42">
        <v>0</v>
      </c>
      <c r="W13" s="42">
        <v>0</v>
      </c>
      <c r="X13" s="42">
        <v>0</v>
      </c>
      <c r="Y13" s="42">
        <v>800000</v>
      </c>
      <c r="Z13" s="402" t="s">
        <v>48</v>
      </c>
      <c r="AA13" s="401"/>
      <c r="AB13" s="400"/>
      <c r="AC13" s="28"/>
      <c r="AD13" s="42">
        <v>800000</v>
      </c>
      <c r="AE13" s="42"/>
      <c r="AF13" s="42"/>
      <c r="AG13" s="42"/>
      <c r="AH13" s="42"/>
      <c r="AI13" s="42"/>
      <c r="AJ13" s="42"/>
      <c r="AK13" s="42"/>
      <c r="AL13" s="42"/>
      <c r="AM13" s="42"/>
      <c r="AN13" s="42"/>
      <c r="AO13" s="42"/>
      <c r="AP13" s="203"/>
      <c r="AQ13" s="28"/>
      <c r="AR13" s="202" t="s">
        <v>651</v>
      </c>
      <c r="AS13" s="48" t="s">
        <v>314</v>
      </c>
      <c r="AW13" s="28" t="s">
        <v>606</v>
      </c>
      <c r="AX13" s="28" t="e">
        <f>AX12+1</f>
        <v>#REF!</v>
      </c>
    </row>
    <row r="14" spans="1:50" ht="107.45" customHeight="1" x14ac:dyDescent="0.25">
      <c r="A14" s="313"/>
      <c r="B14" s="14"/>
      <c r="C14" s="17" t="s">
        <v>664</v>
      </c>
      <c r="D14" s="34" t="s">
        <v>657</v>
      </c>
      <c r="E14" s="202" t="s">
        <v>663</v>
      </c>
      <c r="F14" s="17" t="s">
        <v>655</v>
      </c>
      <c r="G14" s="48">
        <v>12</v>
      </c>
      <c r="H14" s="48" t="s">
        <v>48</v>
      </c>
      <c r="I14" s="48">
        <v>2024</v>
      </c>
      <c r="J14" s="48">
        <v>2024</v>
      </c>
      <c r="K14" s="48" t="s">
        <v>654</v>
      </c>
      <c r="L14" s="48" t="s">
        <v>653</v>
      </c>
      <c r="M14" s="404"/>
      <c r="N14" s="48" t="s">
        <v>48</v>
      </c>
      <c r="O14" s="48" t="s">
        <v>49</v>
      </c>
      <c r="P14" s="203" t="s">
        <v>50</v>
      </c>
      <c r="Q14" s="403" t="s">
        <v>662</v>
      </c>
      <c r="R14" s="203">
        <v>2</v>
      </c>
      <c r="S14" s="48" t="s">
        <v>48</v>
      </c>
      <c r="T14" s="48" t="s">
        <v>48</v>
      </c>
      <c r="U14" s="42">
        <v>1000000</v>
      </c>
      <c r="V14" s="42">
        <v>0</v>
      </c>
      <c r="W14" s="42">
        <v>0</v>
      </c>
      <c r="X14" s="42">
        <v>0</v>
      </c>
      <c r="Y14" s="42">
        <v>1000000</v>
      </c>
      <c r="Z14" s="402" t="s">
        <v>48</v>
      </c>
      <c r="AA14" s="401"/>
      <c r="AB14" s="400"/>
      <c r="AC14" s="28"/>
      <c r="AD14" s="42"/>
      <c r="AE14" s="42"/>
      <c r="AF14" s="42">
        <v>1000000</v>
      </c>
      <c r="AG14" s="42"/>
      <c r="AH14" s="42"/>
      <c r="AI14" s="42"/>
      <c r="AJ14" s="42"/>
      <c r="AK14" s="42"/>
      <c r="AL14" s="42"/>
      <c r="AM14" s="42"/>
      <c r="AN14" s="42"/>
      <c r="AO14" s="42"/>
      <c r="AP14" s="203"/>
      <c r="AQ14" s="28"/>
      <c r="AR14" s="202" t="s">
        <v>651</v>
      </c>
      <c r="AS14" s="48" t="s">
        <v>314</v>
      </c>
      <c r="AW14" s="28" t="s">
        <v>606</v>
      </c>
      <c r="AX14" s="28" t="e">
        <f>AX13+1</f>
        <v>#REF!</v>
      </c>
    </row>
    <row r="15" spans="1:50" ht="109.15" customHeight="1" x14ac:dyDescent="0.25">
      <c r="A15" s="313"/>
      <c r="B15" s="14"/>
      <c r="C15" s="17" t="s">
        <v>661</v>
      </c>
      <c r="D15" s="34" t="s">
        <v>657</v>
      </c>
      <c r="E15" s="202" t="s">
        <v>660</v>
      </c>
      <c r="F15" s="17" t="s">
        <v>655</v>
      </c>
      <c r="G15" s="48">
        <v>12</v>
      </c>
      <c r="H15" s="48" t="s">
        <v>48</v>
      </c>
      <c r="I15" s="48">
        <v>2024</v>
      </c>
      <c r="J15" s="48">
        <v>2024</v>
      </c>
      <c r="K15" s="48" t="s">
        <v>654</v>
      </c>
      <c r="L15" s="48" t="s">
        <v>653</v>
      </c>
      <c r="M15" s="404"/>
      <c r="N15" s="48" t="s">
        <v>48</v>
      </c>
      <c r="O15" s="48" t="s">
        <v>49</v>
      </c>
      <c r="P15" s="203" t="s">
        <v>50</v>
      </c>
      <c r="Q15" s="403" t="s">
        <v>659</v>
      </c>
      <c r="R15" s="203">
        <v>1</v>
      </c>
      <c r="S15" s="48" t="s">
        <v>48</v>
      </c>
      <c r="T15" s="48" t="s">
        <v>48</v>
      </c>
      <c r="U15" s="42">
        <v>240000</v>
      </c>
      <c r="V15" s="42">
        <v>0</v>
      </c>
      <c r="W15" s="42">
        <v>0</v>
      </c>
      <c r="X15" s="42">
        <v>0</v>
      </c>
      <c r="Y15" s="42">
        <v>240000</v>
      </c>
      <c r="Z15" s="402" t="s">
        <v>48</v>
      </c>
      <c r="AA15" s="401"/>
      <c r="AB15" s="400"/>
      <c r="AC15" s="28"/>
      <c r="AD15" s="42"/>
      <c r="AE15" s="42"/>
      <c r="AF15" s="42">
        <v>240000</v>
      </c>
      <c r="AG15" s="42"/>
      <c r="AH15" s="42"/>
      <c r="AI15" s="42"/>
      <c r="AJ15" s="42"/>
      <c r="AK15" s="42"/>
      <c r="AL15" s="42"/>
      <c r="AM15" s="42"/>
      <c r="AN15" s="42"/>
      <c r="AO15" s="42"/>
      <c r="AP15" s="203"/>
      <c r="AQ15" s="28"/>
      <c r="AR15" s="202" t="s">
        <v>651</v>
      </c>
      <c r="AS15" s="48" t="s">
        <v>314</v>
      </c>
      <c r="AW15" s="28" t="s">
        <v>606</v>
      </c>
      <c r="AX15" s="28" t="e">
        <f>#REF!+1</f>
        <v>#REF!</v>
      </c>
    </row>
    <row r="16" spans="1:50" ht="106.9" customHeight="1" x14ac:dyDescent="0.25">
      <c r="A16" s="313"/>
      <c r="B16" s="14"/>
      <c r="C16" s="17" t="s">
        <v>658</v>
      </c>
      <c r="D16" s="34" t="s">
        <v>657</v>
      </c>
      <c r="E16" s="202" t="s">
        <v>656</v>
      </c>
      <c r="F16" s="17" t="s">
        <v>655</v>
      </c>
      <c r="G16" s="48">
        <v>12</v>
      </c>
      <c r="H16" s="48" t="s">
        <v>48</v>
      </c>
      <c r="I16" s="48">
        <v>2024</v>
      </c>
      <c r="J16" s="48">
        <v>2026</v>
      </c>
      <c r="K16" s="48" t="s">
        <v>654</v>
      </c>
      <c r="L16" s="48" t="s">
        <v>653</v>
      </c>
      <c r="M16" s="404"/>
      <c r="N16" s="48" t="s">
        <v>48</v>
      </c>
      <c r="O16" s="48" t="s">
        <v>49</v>
      </c>
      <c r="P16" s="203" t="s">
        <v>50</v>
      </c>
      <c r="Q16" s="403" t="s">
        <v>652</v>
      </c>
      <c r="R16" s="203">
        <v>3</v>
      </c>
      <c r="S16" s="48" t="s">
        <v>48</v>
      </c>
      <c r="T16" s="48" t="s">
        <v>48</v>
      </c>
      <c r="U16" s="42">
        <v>240000</v>
      </c>
      <c r="V16" s="42">
        <v>0</v>
      </c>
      <c r="W16" s="42">
        <v>0</v>
      </c>
      <c r="X16" s="42">
        <v>0</v>
      </c>
      <c r="Y16" s="42">
        <v>250000</v>
      </c>
      <c r="Z16" s="402" t="s">
        <v>48</v>
      </c>
      <c r="AA16" s="401"/>
      <c r="AB16" s="400"/>
      <c r="AC16" s="28"/>
      <c r="AD16" s="42">
        <v>250000</v>
      </c>
      <c r="AE16" s="42"/>
      <c r="AF16" s="42"/>
      <c r="AG16" s="42"/>
      <c r="AH16" s="42"/>
      <c r="AI16" s="42"/>
      <c r="AJ16" s="42"/>
      <c r="AK16" s="42"/>
      <c r="AL16" s="42"/>
      <c r="AM16" s="42"/>
      <c r="AN16" s="42"/>
      <c r="AO16" s="42"/>
      <c r="AP16" s="203"/>
      <c r="AQ16" s="28"/>
      <c r="AR16" s="202" t="s">
        <v>651</v>
      </c>
      <c r="AS16" s="48" t="s">
        <v>314</v>
      </c>
      <c r="AW16" s="28" t="s">
        <v>606</v>
      </c>
      <c r="AX16" s="28" t="e">
        <f>#REF!+1</f>
        <v>#REF!</v>
      </c>
    </row>
    <row r="17" spans="1:50" ht="56.45" customHeight="1" x14ac:dyDescent="0.25">
      <c r="A17" s="313"/>
      <c r="B17" s="331"/>
      <c r="C17" s="312"/>
      <c r="D17" s="303"/>
      <c r="E17" s="329"/>
      <c r="F17" s="311"/>
      <c r="G17" s="324"/>
      <c r="H17" s="324"/>
      <c r="I17" s="324"/>
      <c r="J17" s="324"/>
      <c r="K17" s="324"/>
      <c r="L17" s="324"/>
      <c r="M17" s="329"/>
      <c r="N17" s="324"/>
      <c r="O17" s="324"/>
      <c r="P17" s="324"/>
      <c r="Q17" s="389"/>
      <c r="R17" s="341"/>
      <c r="S17" s="324"/>
      <c r="T17" s="324"/>
      <c r="U17" s="47"/>
      <c r="V17" s="47"/>
      <c r="W17" s="47"/>
      <c r="X17" s="47"/>
      <c r="Y17" s="47"/>
      <c r="Z17" s="238"/>
      <c r="AA17" s="238"/>
      <c r="AB17" s="246"/>
      <c r="AC17" s="238"/>
      <c r="AD17" s="47"/>
      <c r="AE17" s="47"/>
      <c r="AF17" s="47"/>
      <c r="AG17" s="47"/>
      <c r="AH17" s="47"/>
      <c r="AI17" s="47"/>
      <c r="AJ17" s="47"/>
      <c r="AK17" s="47"/>
      <c r="AL17" s="47"/>
      <c r="AM17" s="47"/>
      <c r="AN17" s="47"/>
      <c r="AO17" s="47"/>
      <c r="AP17" s="47"/>
      <c r="AQ17" s="341"/>
      <c r="AR17" s="329"/>
      <c r="AS17" s="399"/>
      <c r="AW17" s="28" t="s">
        <v>606</v>
      </c>
      <c r="AX17" s="28" t="e">
        <f>AX16+1</f>
        <v>#REF!</v>
      </c>
    </row>
    <row r="18" spans="1:50" ht="64.150000000000006" customHeight="1" x14ac:dyDescent="0.25">
      <c r="A18" s="313"/>
      <c r="B18" s="331"/>
      <c r="C18" s="312"/>
      <c r="D18" s="312"/>
      <c r="E18" s="329"/>
      <c r="F18" s="311"/>
      <c r="G18" s="324"/>
      <c r="H18" s="324"/>
      <c r="I18" s="324"/>
      <c r="J18" s="324"/>
      <c r="K18" s="307"/>
      <c r="L18" s="307"/>
      <c r="M18" s="307"/>
      <c r="N18" s="324"/>
      <c r="O18" s="324"/>
      <c r="P18" s="305"/>
      <c r="Q18" s="307"/>
      <c r="R18" s="305"/>
      <c r="S18" s="324"/>
      <c r="T18" s="324"/>
      <c r="U18" s="47"/>
      <c r="V18" s="47"/>
      <c r="W18" s="47"/>
      <c r="X18" s="47"/>
      <c r="Y18" s="47"/>
      <c r="Z18" s="305"/>
      <c r="AA18" s="384"/>
      <c r="AB18" s="384"/>
      <c r="AC18" s="383"/>
      <c r="AD18" s="47"/>
      <c r="AE18" s="47"/>
      <c r="AF18" s="47"/>
      <c r="AG18" s="47"/>
      <c r="AH18" s="47"/>
      <c r="AI18" s="47"/>
      <c r="AJ18" s="47"/>
      <c r="AK18" s="47"/>
      <c r="AL18" s="47"/>
      <c r="AM18" s="47"/>
      <c r="AN18" s="47"/>
      <c r="AO18" s="47"/>
      <c r="AP18" s="47"/>
      <c r="AQ18" s="398"/>
      <c r="AR18" s="329"/>
      <c r="AS18" s="330"/>
      <c r="AW18" s="28" t="s">
        <v>606</v>
      </c>
      <c r="AX18" s="28" t="e">
        <f>AX17+1</f>
        <v>#REF!</v>
      </c>
    </row>
    <row r="19" spans="1:50" ht="60.6" customHeight="1" x14ac:dyDescent="0.25">
      <c r="A19" s="313"/>
      <c r="B19" s="397"/>
      <c r="C19" s="312"/>
      <c r="D19" s="312"/>
      <c r="E19" s="329"/>
      <c r="F19" s="311"/>
      <c r="G19" s="324"/>
      <c r="H19" s="324"/>
      <c r="I19" s="324"/>
      <c r="J19" s="324"/>
      <c r="K19" s="396"/>
      <c r="L19" s="324"/>
      <c r="M19" s="324"/>
      <c r="N19" s="324"/>
      <c r="O19" s="324"/>
      <c r="P19" s="341"/>
      <c r="Q19" s="395"/>
      <c r="R19" s="341"/>
      <c r="S19" s="324"/>
      <c r="T19" s="324"/>
      <c r="U19" s="82"/>
      <c r="V19" s="82"/>
      <c r="W19" s="82"/>
      <c r="X19" s="82"/>
      <c r="Y19" s="82"/>
      <c r="Z19" s="247"/>
      <c r="AA19" s="376"/>
      <c r="AB19" s="249"/>
      <c r="AC19" s="250"/>
      <c r="AD19" s="82"/>
      <c r="AE19" s="82"/>
      <c r="AF19" s="82"/>
      <c r="AG19" s="82"/>
      <c r="AH19" s="82"/>
      <c r="AI19" s="82"/>
      <c r="AJ19" s="82"/>
      <c r="AK19" s="82"/>
      <c r="AL19" s="47"/>
      <c r="AM19" s="47"/>
      <c r="AN19" s="47"/>
      <c r="AO19" s="47"/>
      <c r="AP19" s="47"/>
      <c r="AQ19" s="341"/>
      <c r="AR19" s="329"/>
      <c r="AS19" s="330"/>
      <c r="AW19" s="28" t="s">
        <v>606</v>
      </c>
      <c r="AX19" s="28" t="e">
        <f>AX18+1</f>
        <v>#REF!</v>
      </c>
    </row>
    <row r="20" spans="1:50" ht="102.6" customHeight="1" x14ac:dyDescent="0.25">
      <c r="A20" s="313"/>
      <c r="B20" s="331"/>
      <c r="C20" s="328"/>
      <c r="D20" s="312"/>
      <c r="E20" s="329"/>
      <c r="F20" s="311"/>
      <c r="G20" s="324"/>
      <c r="H20" s="324"/>
      <c r="I20" s="324"/>
      <c r="J20" s="324"/>
      <c r="K20" s="355"/>
      <c r="L20" s="355"/>
      <c r="M20" s="355"/>
      <c r="N20" s="324"/>
      <c r="O20" s="324"/>
      <c r="P20" s="355"/>
      <c r="Q20" s="355"/>
      <c r="R20" s="354"/>
      <c r="S20" s="324"/>
      <c r="T20" s="324"/>
      <c r="U20" s="47"/>
      <c r="V20" s="47"/>
      <c r="W20" s="47"/>
      <c r="X20" s="47"/>
      <c r="Y20" s="47"/>
      <c r="Z20" s="353"/>
      <c r="AA20" s="351"/>
      <c r="AB20" s="355"/>
      <c r="AC20" s="355"/>
      <c r="AD20" s="83"/>
      <c r="AE20" s="83"/>
      <c r="AF20" s="83"/>
      <c r="AG20" s="83"/>
      <c r="AH20" s="83"/>
      <c r="AI20" s="83"/>
      <c r="AJ20" s="83"/>
      <c r="AK20" s="83"/>
      <c r="AL20" s="355"/>
      <c r="AM20" s="324"/>
      <c r="AN20" s="309"/>
      <c r="AO20" s="47"/>
      <c r="AP20" s="47"/>
      <c r="AQ20" s="394"/>
      <c r="AR20" s="324"/>
      <c r="AS20" s="330"/>
      <c r="AW20" s="28" t="s">
        <v>606</v>
      </c>
      <c r="AX20" s="28" t="e">
        <f>AX19+1</f>
        <v>#REF!</v>
      </c>
    </row>
    <row r="21" spans="1:50" ht="139.5" customHeight="1" x14ac:dyDescent="0.25">
      <c r="A21" s="313"/>
      <c r="B21" s="331"/>
      <c r="C21" s="312"/>
      <c r="D21" s="312"/>
      <c r="E21" s="329"/>
      <c r="F21" s="311"/>
      <c r="G21" s="324"/>
      <c r="H21" s="324"/>
      <c r="I21" s="324"/>
      <c r="J21" s="324"/>
      <c r="K21" s="382"/>
      <c r="L21" s="309"/>
      <c r="M21" s="309"/>
      <c r="N21" s="324"/>
      <c r="O21" s="324"/>
      <c r="P21" s="333"/>
      <c r="Q21" s="334"/>
      <c r="R21" s="333"/>
      <c r="S21" s="324"/>
      <c r="T21" s="324"/>
      <c r="U21" s="47"/>
      <c r="V21" s="47"/>
      <c r="W21" s="47"/>
      <c r="X21" s="47"/>
      <c r="Y21" s="47"/>
      <c r="Z21" s="381"/>
      <c r="AA21" s="381"/>
      <c r="AB21" s="378"/>
      <c r="AC21" s="381"/>
      <c r="AD21" s="47"/>
      <c r="AE21" s="47"/>
      <c r="AF21" s="47"/>
      <c r="AG21" s="47"/>
      <c r="AH21" s="47"/>
      <c r="AI21" s="47"/>
      <c r="AJ21" s="47"/>
      <c r="AK21" s="47"/>
      <c r="AL21" s="47"/>
      <c r="AM21" s="47"/>
      <c r="AN21" s="47"/>
      <c r="AO21" s="47"/>
      <c r="AP21" s="47"/>
      <c r="AQ21" s="89"/>
      <c r="AR21" s="329"/>
      <c r="AS21" s="355"/>
      <c r="AW21" s="28" t="s">
        <v>606</v>
      </c>
      <c r="AX21" s="28" t="e">
        <f>#REF!+1</f>
        <v>#REF!</v>
      </c>
    </row>
    <row r="22" spans="1:50" ht="139.5" customHeight="1" x14ac:dyDescent="0.25">
      <c r="A22" s="313"/>
      <c r="B22" s="331"/>
      <c r="C22" s="312"/>
      <c r="D22" s="312"/>
      <c r="E22" s="329"/>
      <c r="F22" s="311"/>
      <c r="G22" s="324"/>
      <c r="H22" s="324"/>
      <c r="I22" s="324"/>
      <c r="J22" s="324"/>
      <c r="K22" s="382"/>
      <c r="L22" s="309"/>
      <c r="M22" s="309"/>
      <c r="N22" s="324"/>
      <c r="O22" s="324"/>
      <c r="P22" s="333"/>
      <c r="Q22" s="334"/>
      <c r="R22" s="333"/>
      <c r="S22" s="324"/>
      <c r="T22" s="324"/>
      <c r="U22" s="47"/>
      <c r="V22" s="47"/>
      <c r="W22" s="47"/>
      <c r="X22" s="47"/>
      <c r="Y22" s="47"/>
      <c r="Z22" s="381"/>
      <c r="AA22" s="381"/>
      <c r="AB22" s="378"/>
      <c r="AC22" s="381"/>
      <c r="AD22" s="47"/>
      <c r="AE22" s="47"/>
      <c r="AF22" s="47"/>
      <c r="AG22" s="47"/>
      <c r="AH22" s="47"/>
      <c r="AI22" s="47"/>
      <c r="AJ22" s="47"/>
      <c r="AK22" s="47"/>
      <c r="AL22" s="47"/>
      <c r="AM22" s="47"/>
      <c r="AN22" s="47"/>
      <c r="AO22" s="47"/>
      <c r="AP22" s="47"/>
      <c r="AQ22" s="89"/>
      <c r="AR22" s="329"/>
      <c r="AS22" s="380"/>
      <c r="AW22" s="28" t="s">
        <v>606</v>
      </c>
      <c r="AX22" s="28" t="e">
        <f>AX21+1</f>
        <v>#REF!</v>
      </c>
    </row>
    <row r="23" spans="1:50" ht="96" customHeight="1" x14ac:dyDescent="0.25">
      <c r="A23" s="313"/>
      <c r="B23" s="331"/>
      <c r="C23" s="312"/>
      <c r="D23" s="303"/>
      <c r="E23" s="329"/>
      <c r="F23" s="311"/>
      <c r="G23" s="324"/>
      <c r="H23" s="324"/>
      <c r="I23" s="324"/>
      <c r="J23" s="324"/>
      <c r="K23" s="324"/>
      <c r="L23" s="324"/>
      <c r="M23" s="324"/>
      <c r="N23" s="324"/>
      <c r="O23" s="324"/>
      <c r="P23" s="341"/>
      <c r="Q23" s="389"/>
      <c r="R23" s="341"/>
      <c r="S23" s="324"/>
      <c r="T23" s="324"/>
      <c r="U23" s="47"/>
      <c r="V23" s="47"/>
      <c r="W23" s="47"/>
      <c r="X23" s="47"/>
      <c r="Y23" s="47"/>
      <c r="Z23" s="238"/>
      <c r="AA23" s="238"/>
      <c r="AB23" s="239"/>
      <c r="AC23" s="238"/>
      <c r="AD23" s="47"/>
      <c r="AE23" s="47"/>
      <c r="AF23" s="47"/>
      <c r="AG23" s="47"/>
      <c r="AH23" s="47"/>
      <c r="AI23" s="47"/>
      <c r="AJ23" s="47"/>
      <c r="AK23" s="47"/>
      <c r="AL23" s="47"/>
      <c r="AM23" s="47"/>
      <c r="AN23" s="47"/>
      <c r="AO23" s="47"/>
      <c r="AP23" s="47"/>
      <c r="AQ23" s="238"/>
      <c r="AR23" s="329"/>
      <c r="AS23" s="324"/>
      <c r="AW23" s="28" t="s">
        <v>606</v>
      </c>
      <c r="AX23" s="28" t="e">
        <f>#REF!+1</f>
        <v>#REF!</v>
      </c>
    </row>
    <row r="24" spans="1:50" ht="139.5" customHeight="1" x14ac:dyDescent="0.25">
      <c r="A24" s="313"/>
      <c r="B24" s="331"/>
      <c r="C24" s="312"/>
      <c r="D24" s="312"/>
      <c r="E24" s="329"/>
      <c r="F24" s="311"/>
      <c r="G24" s="324"/>
      <c r="H24" s="324"/>
      <c r="I24" s="324"/>
      <c r="J24" s="324"/>
      <c r="K24" s="349"/>
      <c r="L24" s="324"/>
      <c r="M24" s="324"/>
      <c r="N24" s="324"/>
      <c r="O24" s="324"/>
      <c r="P24" s="341"/>
      <c r="Q24" s="340"/>
      <c r="R24" s="341"/>
      <c r="S24" s="324"/>
      <c r="T24" s="324"/>
      <c r="U24" s="47"/>
      <c r="V24" s="47"/>
      <c r="W24" s="47"/>
      <c r="X24" s="47"/>
      <c r="Y24" s="47"/>
      <c r="Z24" s="348"/>
      <c r="AA24" s="348"/>
      <c r="AB24" s="393"/>
      <c r="AC24" s="346"/>
      <c r="AD24" s="47"/>
      <c r="AE24" s="47"/>
      <c r="AF24" s="47"/>
      <c r="AG24" s="47"/>
      <c r="AH24" s="47"/>
      <c r="AI24" s="47"/>
      <c r="AJ24" s="47"/>
      <c r="AK24" s="47"/>
      <c r="AL24" s="47"/>
      <c r="AM24" s="47"/>
      <c r="AN24" s="47"/>
      <c r="AO24" s="47"/>
      <c r="AP24" s="47"/>
      <c r="AQ24" s="341"/>
      <c r="AR24" s="329"/>
      <c r="AS24" s="330"/>
      <c r="AW24" s="28" t="s">
        <v>606</v>
      </c>
      <c r="AX24" s="28" t="e">
        <f>AX23+1</f>
        <v>#REF!</v>
      </c>
    </row>
    <row r="25" spans="1:50" ht="139.5" customHeight="1" x14ac:dyDescent="0.25">
      <c r="A25" s="313"/>
      <c r="B25" s="331"/>
      <c r="C25" s="312"/>
      <c r="D25" s="312"/>
      <c r="E25" s="329"/>
      <c r="F25" s="311"/>
      <c r="G25" s="324"/>
      <c r="H25" s="324"/>
      <c r="I25" s="324"/>
      <c r="J25" s="324"/>
      <c r="K25" s="307"/>
      <c r="L25" s="307"/>
      <c r="M25" s="307"/>
      <c r="N25" s="324"/>
      <c r="O25" s="324"/>
      <c r="P25" s="305"/>
      <c r="Q25" s="392"/>
      <c r="R25" s="305"/>
      <c r="S25" s="324"/>
      <c r="T25" s="324"/>
      <c r="U25" s="47"/>
      <c r="V25" s="47"/>
      <c r="W25" s="47"/>
      <c r="X25" s="47"/>
      <c r="Y25" s="47"/>
      <c r="Z25" s="305"/>
      <c r="AA25" s="384"/>
      <c r="AB25" s="384"/>
      <c r="AC25" s="383"/>
      <c r="AD25" s="47"/>
      <c r="AE25" s="47"/>
      <c r="AF25" s="47"/>
      <c r="AG25" s="47"/>
      <c r="AH25" s="47"/>
      <c r="AI25" s="47"/>
      <c r="AJ25" s="47"/>
      <c r="AK25" s="47"/>
      <c r="AL25" s="47"/>
      <c r="AM25" s="47"/>
      <c r="AN25" s="47"/>
      <c r="AO25" s="47"/>
      <c r="AP25" s="47"/>
      <c r="AQ25" s="305"/>
      <c r="AR25" s="329"/>
      <c r="AS25" s="330"/>
      <c r="AW25" s="28" t="s">
        <v>606</v>
      </c>
      <c r="AX25" s="28" t="e">
        <f>AX24+1</f>
        <v>#REF!</v>
      </c>
    </row>
    <row r="26" spans="1:50" ht="120" customHeight="1" x14ac:dyDescent="0.25">
      <c r="A26" s="313"/>
      <c r="B26" s="331"/>
      <c r="C26" s="312"/>
      <c r="D26" s="312"/>
      <c r="E26" s="329"/>
      <c r="F26" s="311"/>
      <c r="G26" s="324"/>
      <c r="H26" s="324"/>
      <c r="I26" s="324"/>
      <c r="J26" s="324"/>
      <c r="K26" s="382"/>
      <c r="L26" s="309"/>
      <c r="M26" s="309"/>
      <c r="N26" s="324"/>
      <c r="O26" s="324"/>
      <c r="P26" s="333"/>
      <c r="Q26" s="334"/>
      <c r="R26" s="333"/>
      <c r="S26" s="324"/>
      <c r="T26" s="324"/>
      <c r="U26" s="47"/>
      <c r="V26" s="47"/>
      <c r="W26" s="47"/>
      <c r="X26" s="47"/>
      <c r="Y26" s="47"/>
      <c r="Z26" s="381"/>
      <c r="AA26" s="381"/>
      <c r="AB26" s="378"/>
      <c r="AC26" s="381"/>
      <c r="AD26" s="47"/>
      <c r="AE26" s="47"/>
      <c r="AF26" s="47"/>
      <c r="AG26" s="47"/>
      <c r="AH26" s="47"/>
      <c r="AI26" s="47"/>
      <c r="AJ26" s="47"/>
      <c r="AK26" s="47"/>
      <c r="AL26" s="47"/>
      <c r="AM26" s="47"/>
      <c r="AN26" s="47"/>
      <c r="AO26" s="47"/>
      <c r="AP26" s="47"/>
      <c r="AQ26" s="89"/>
      <c r="AR26" s="329"/>
      <c r="AS26" s="380"/>
      <c r="AW26" s="28" t="s">
        <v>606</v>
      </c>
      <c r="AX26" s="28" t="e">
        <f>AX25+1</f>
        <v>#REF!</v>
      </c>
    </row>
    <row r="27" spans="1:50" ht="107.25" customHeight="1" x14ac:dyDescent="0.25">
      <c r="A27" s="313"/>
      <c r="B27" s="331"/>
      <c r="C27" s="312"/>
      <c r="D27" s="312"/>
      <c r="E27" s="329"/>
      <c r="F27" s="311"/>
      <c r="G27" s="324"/>
      <c r="H27" s="324"/>
      <c r="I27" s="324"/>
      <c r="J27" s="324"/>
      <c r="K27" s="355"/>
      <c r="L27" s="355"/>
      <c r="M27" s="355"/>
      <c r="N27" s="324"/>
      <c r="O27" s="324"/>
      <c r="P27" s="355"/>
      <c r="Q27" s="355"/>
      <c r="R27" s="354"/>
      <c r="S27" s="324"/>
      <c r="T27" s="324"/>
      <c r="U27" s="47"/>
      <c r="V27" s="47"/>
      <c r="W27" s="47"/>
      <c r="X27" s="47"/>
      <c r="Y27" s="47"/>
      <c r="Z27" s="244"/>
      <c r="AA27" s="245"/>
      <c r="AB27" s="245"/>
      <c r="AC27" s="245"/>
      <c r="AD27" s="47"/>
      <c r="AE27" s="47"/>
      <c r="AF27" s="47"/>
      <c r="AG27" s="47"/>
      <c r="AH27" s="47"/>
      <c r="AI27" s="47"/>
      <c r="AJ27" s="47"/>
      <c r="AK27" s="47"/>
      <c r="AL27" s="47"/>
      <c r="AM27" s="47"/>
      <c r="AN27" s="47"/>
      <c r="AO27" s="47"/>
      <c r="AP27" s="47"/>
      <c r="AQ27" s="355"/>
      <c r="AR27" s="329"/>
      <c r="AS27" s="330"/>
      <c r="AW27" s="28" t="s">
        <v>606</v>
      </c>
      <c r="AX27" s="28" t="e">
        <f>AX26+1</f>
        <v>#REF!</v>
      </c>
    </row>
    <row r="28" spans="1:50" ht="139.5" customHeight="1" x14ac:dyDescent="0.25">
      <c r="A28" s="313"/>
      <c r="B28" s="331"/>
      <c r="C28" s="312"/>
      <c r="D28" s="303"/>
      <c r="E28" s="329"/>
      <c r="F28" s="311"/>
      <c r="G28" s="324"/>
      <c r="H28" s="324"/>
      <c r="I28" s="324"/>
      <c r="J28" s="341"/>
      <c r="K28" s="324"/>
      <c r="L28" s="324"/>
      <c r="M28" s="324"/>
      <c r="N28" s="324"/>
      <c r="O28" s="324"/>
      <c r="P28" s="324"/>
      <c r="Q28" s="389"/>
      <c r="R28" s="341"/>
      <c r="S28" s="324"/>
      <c r="T28" s="324"/>
      <c r="U28" s="47"/>
      <c r="V28" s="47"/>
      <c r="W28" s="47"/>
      <c r="X28" s="47"/>
      <c r="Y28" s="47"/>
      <c r="Z28" s="238"/>
      <c r="AA28" s="238"/>
      <c r="AB28" s="246"/>
      <c r="AC28" s="238"/>
      <c r="AD28" s="47"/>
      <c r="AE28" s="47"/>
      <c r="AF28" s="47"/>
      <c r="AG28" s="47"/>
      <c r="AH28" s="47"/>
      <c r="AI28" s="47"/>
      <c r="AJ28" s="47"/>
      <c r="AK28" s="47"/>
      <c r="AL28" s="47"/>
      <c r="AM28" s="47"/>
      <c r="AN28" s="47"/>
      <c r="AO28" s="47"/>
      <c r="AP28" s="47"/>
      <c r="AQ28" s="341"/>
      <c r="AR28" s="329"/>
      <c r="AS28" s="341"/>
      <c r="AW28" s="28" t="s">
        <v>606</v>
      </c>
      <c r="AX28" s="28" t="e">
        <f>AX27+1</f>
        <v>#REF!</v>
      </c>
    </row>
    <row r="29" spans="1:50" ht="91.9" customHeight="1" x14ac:dyDescent="0.25">
      <c r="A29" s="313"/>
      <c r="B29" s="331"/>
      <c r="C29" s="312"/>
      <c r="D29" s="312"/>
      <c r="E29" s="329"/>
      <c r="F29" s="311"/>
      <c r="G29" s="324"/>
      <c r="H29" s="324"/>
      <c r="I29" s="324"/>
      <c r="J29" s="324"/>
      <c r="K29" s="324"/>
      <c r="L29" s="324"/>
      <c r="M29" s="324"/>
      <c r="N29" s="324"/>
      <c r="O29" s="324"/>
      <c r="P29" s="341"/>
      <c r="Q29" s="324"/>
      <c r="R29" s="341"/>
      <c r="S29" s="324"/>
      <c r="T29" s="324"/>
      <c r="U29" s="47"/>
      <c r="V29" s="47"/>
      <c r="W29" s="47"/>
      <c r="X29" s="47"/>
      <c r="Y29" s="47"/>
      <c r="Z29" s="247"/>
      <c r="AA29" s="376"/>
      <c r="AB29" s="249"/>
      <c r="AC29" s="250"/>
      <c r="AD29" s="47"/>
      <c r="AE29" s="47"/>
      <c r="AF29" s="47"/>
      <c r="AG29" s="47"/>
      <c r="AH29" s="47"/>
      <c r="AI29" s="47"/>
      <c r="AJ29" s="47"/>
      <c r="AK29" s="47"/>
      <c r="AL29" s="47"/>
      <c r="AM29" s="47"/>
      <c r="AN29" s="47"/>
      <c r="AO29" s="47"/>
      <c r="AP29" s="47"/>
      <c r="AQ29" s="341"/>
      <c r="AR29" s="329"/>
      <c r="AS29" s="330"/>
      <c r="AW29" s="28" t="s">
        <v>606</v>
      </c>
      <c r="AX29" s="28" t="e">
        <f>AX28+1</f>
        <v>#REF!</v>
      </c>
    </row>
    <row r="30" spans="1:50" ht="139.5" customHeight="1" x14ac:dyDescent="0.25">
      <c r="A30" s="313"/>
      <c r="B30" s="331"/>
      <c r="C30" s="312"/>
      <c r="D30" s="312"/>
      <c r="E30" s="329"/>
      <c r="F30" s="311"/>
      <c r="G30" s="324"/>
      <c r="H30" s="324"/>
      <c r="I30" s="324"/>
      <c r="J30" s="324"/>
      <c r="K30" s="307"/>
      <c r="L30" s="307"/>
      <c r="M30" s="307"/>
      <c r="N30" s="324"/>
      <c r="O30" s="324"/>
      <c r="P30" s="305"/>
      <c r="Q30" s="307"/>
      <c r="R30" s="305"/>
      <c r="S30" s="324"/>
      <c r="T30" s="324"/>
      <c r="U30" s="47"/>
      <c r="V30" s="47"/>
      <c r="W30" s="47"/>
      <c r="X30" s="47"/>
      <c r="Y30" s="47"/>
      <c r="Z30" s="305"/>
      <c r="AA30" s="251"/>
      <c r="AB30" s="384"/>
      <c r="AC30" s="252"/>
      <c r="AD30" s="47"/>
      <c r="AE30" s="47"/>
      <c r="AF30" s="47"/>
      <c r="AG30" s="47"/>
      <c r="AH30" s="47"/>
      <c r="AI30" s="47"/>
      <c r="AJ30" s="47"/>
      <c r="AK30" s="47"/>
      <c r="AL30" s="47"/>
      <c r="AM30" s="47"/>
      <c r="AN30" s="47"/>
      <c r="AO30" s="47"/>
      <c r="AP30" s="47"/>
      <c r="AQ30" s="305"/>
      <c r="AR30" s="329"/>
      <c r="AS30" s="330"/>
      <c r="AW30" s="28" t="s">
        <v>606</v>
      </c>
      <c r="AX30" s="28" t="e">
        <f>#REF!+1</f>
        <v>#REF!</v>
      </c>
    </row>
    <row r="31" spans="1:50" ht="139.5" customHeight="1" x14ac:dyDescent="0.25">
      <c r="A31" s="313"/>
      <c r="B31" s="331"/>
      <c r="C31" s="312"/>
      <c r="D31" s="312"/>
      <c r="E31" s="329"/>
      <c r="F31" s="311"/>
      <c r="G31" s="324"/>
      <c r="H31" s="324"/>
      <c r="I31" s="324"/>
      <c r="J31" s="324"/>
      <c r="K31" s="382"/>
      <c r="L31" s="309"/>
      <c r="M31" s="309"/>
      <c r="N31" s="324"/>
      <c r="O31" s="324"/>
      <c r="P31" s="333"/>
      <c r="Q31" s="334"/>
      <c r="R31" s="333"/>
      <c r="S31" s="324"/>
      <c r="T31" s="324"/>
      <c r="U31" s="47"/>
      <c r="V31" s="47"/>
      <c r="W31" s="47"/>
      <c r="X31" s="47"/>
      <c r="Y31" s="47"/>
      <c r="Z31" s="381"/>
      <c r="AA31" s="381"/>
      <c r="AB31" s="391"/>
      <c r="AC31" s="390"/>
      <c r="AD31" s="47"/>
      <c r="AE31" s="47"/>
      <c r="AF31" s="47"/>
      <c r="AG31" s="47"/>
      <c r="AH31" s="47"/>
      <c r="AI31" s="47"/>
      <c r="AJ31" s="47"/>
      <c r="AK31" s="47"/>
      <c r="AL31" s="47"/>
      <c r="AM31" s="47"/>
      <c r="AN31" s="47"/>
      <c r="AO31" s="47"/>
      <c r="AP31" s="47"/>
      <c r="AQ31" s="255"/>
      <c r="AR31" s="329"/>
      <c r="AS31" s="330"/>
      <c r="AT31" s="329"/>
      <c r="AW31" s="28" t="s">
        <v>606</v>
      </c>
      <c r="AX31" s="28" t="e">
        <f>AX30+1</f>
        <v>#REF!</v>
      </c>
    </row>
    <row r="32" spans="1:50" ht="139.5" customHeight="1" x14ac:dyDescent="0.25">
      <c r="A32" s="313"/>
      <c r="B32" s="331"/>
      <c r="C32" s="312"/>
      <c r="D32" s="312"/>
      <c r="E32" s="329"/>
      <c r="F32" s="311"/>
      <c r="G32" s="324"/>
      <c r="H32" s="324"/>
      <c r="I32" s="324"/>
      <c r="J32" s="324"/>
      <c r="K32" s="382"/>
      <c r="L32" s="309"/>
      <c r="M32" s="309"/>
      <c r="N32" s="324"/>
      <c r="O32" s="324"/>
      <c r="P32" s="333"/>
      <c r="Q32" s="334"/>
      <c r="R32" s="333"/>
      <c r="S32" s="324"/>
      <c r="T32" s="324"/>
      <c r="U32" s="47"/>
      <c r="V32" s="47"/>
      <c r="W32" s="47"/>
      <c r="X32" s="47"/>
      <c r="Y32" s="47"/>
      <c r="Z32" s="381"/>
      <c r="AA32" s="381"/>
      <c r="AB32" s="378"/>
      <c r="AC32" s="381"/>
      <c r="AD32" s="47"/>
      <c r="AE32" s="47"/>
      <c r="AF32" s="47"/>
      <c r="AG32" s="47"/>
      <c r="AH32" s="47"/>
      <c r="AI32" s="47"/>
      <c r="AJ32" s="47"/>
      <c r="AK32" s="47"/>
      <c r="AL32" s="47"/>
      <c r="AM32" s="47"/>
      <c r="AN32" s="47"/>
      <c r="AO32" s="47"/>
      <c r="AP32" s="47"/>
      <c r="AQ32" s="89"/>
      <c r="AR32" s="329"/>
      <c r="AS32" s="380"/>
      <c r="AW32" s="28" t="s">
        <v>606</v>
      </c>
      <c r="AX32" s="28" t="e">
        <f>AX31+1</f>
        <v>#REF!</v>
      </c>
    </row>
    <row r="33" spans="1:50" ht="139.5" customHeight="1" x14ac:dyDescent="0.25">
      <c r="A33" s="313"/>
      <c r="B33" s="331"/>
      <c r="C33" s="312"/>
      <c r="D33" s="311"/>
      <c r="E33" s="329"/>
      <c r="F33" s="311"/>
      <c r="G33" s="324"/>
      <c r="H33" s="324"/>
      <c r="I33" s="324"/>
      <c r="J33" s="324"/>
      <c r="K33" s="303"/>
      <c r="L33" s="303"/>
      <c r="M33" s="303"/>
      <c r="N33" s="324"/>
      <c r="O33" s="324"/>
      <c r="P33" s="308"/>
      <c r="Q33" s="379"/>
      <c r="R33" s="308"/>
      <c r="S33" s="324"/>
      <c r="T33" s="324"/>
      <c r="U33" s="47"/>
      <c r="V33" s="47"/>
      <c r="W33" s="47"/>
      <c r="X33" s="47"/>
      <c r="Y33" s="47"/>
      <c r="Z33" s="257"/>
      <c r="AA33" s="258"/>
      <c r="AB33" s="378"/>
      <c r="AC33" s="378"/>
      <c r="AD33" s="47"/>
      <c r="AE33" s="47"/>
      <c r="AF33" s="47"/>
      <c r="AG33" s="47"/>
      <c r="AH33" s="47"/>
      <c r="AI33" s="47"/>
      <c r="AJ33" s="47"/>
      <c r="AK33" s="47"/>
      <c r="AL33" s="47"/>
      <c r="AM33" s="47"/>
      <c r="AN33" s="47"/>
      <c r="AO33" s="47"/>
      <c r="AP33" s="47"/>
      <c r="AQ33" s="309"/>
      <c r="AR33" s="329"/>
      <c r="AS33" s="330"/>
      <c r="AW33" s="28" t="s">
        <v>606</v>
      </c>
      <c r="AX33" s="28" t="e">
        <f>#REF!+1</f>
        <v>#REF!</v>
      </c>
    </row>
    <row r="34" spans="1:50" ht="139.5" customHeight="1" x14ac:dyDescent="0.25">
      <c r="A34" s="313"/>
      <c r="B34" s="331"/>
      <c r="C34" s="312"/>
      <c r="D34" s="303"/>
      <c r="E34" s="329"/>
      <c r="F34" s="311"/>
      <c r="G34" s="324"/>
      <c r="H34" s="324"/>
      <c r="I34" s="324"/>
      <c r="J34" s="324"/>
      <c r="K34" s="324"/>
      <c r="L34" s="324"/>
      <c r="M34" s="324"/>
      <c r="N34" s="324"/>
      <c r="O34" s="324"/>
      <c r="P34" s="324"/>
      <c r="Q34" s="389"/>
      <c r="R34" s="341"/>
      <c r="S34" s="324"/>
      <c r="T34" s="324"/>
      <c r="U34" s="47"/>
      <c r="V34" s="47"/>
      <c r="W34" s="47"/>
      <c r="X34" s="47"/>
      <c r="Y34" s="47"/>
      <c r="Z34" s="238"/>
      <c r="AA34" s="238"/>
      <c r="AB34" s="246"/>
      <c r="AC34" s="238"/>
      <c r="AD34" s="47"/>
      <c r="AE34" s="47"/>
      <c r="AF34" s="47"/>
      <c r="AG34" s="47"/>
      <c r="AH34" s="47"/>
      <c r="AI34" s="47"/>
      <c r="AJ34" s="47"/>
      <c r="AK34" s="47"/>
      <c r="AL34" s="47"/>
      <c r="AM34" s="47"/>
      <c r="AN34" s="47"/>
      <c r="AO34" s="47"/>
      <c r="AP34" s="47"/>
      <c r="AQ34" s="341"/>
      <c r="AR34" s="329"/>
      <c r="AS34" s="324"/>
      <c r="AW34" s="28" t="s">
        <v>606</v>
      </c>
      <c r="AX34" s="28" t="e">
        <f>AX33+1</f>
        <v>#REF!</v>
      </c>
    </row>
    <row r="35" spans="1:50" ht="124.15" customHeight="1" x14ac:dyDescent="0.25">
      <c r="A35" s="313"/>
      <c r="B35" s="331"/>
      <c r="C35" s="312"/>
      <c r="D35" s="312"/>
      <c r="E35" s="329"/>
      <c r="F35" s="311"/>
      <c r="G35" s="324"/>
      <c r="H35" s="324"/>
      <c r="I35" s="324"/>
      <c r="J35" s="324"/>
      <c r="K35" s="382"/>
      <c r="L35" s="309"/>
      <c r="M35" s="309"/>
      <c r="N35" s="324"/>
      <c r="O35" s="324"/>
      <c r="P35" s="333"/>
      <c r="Q35" s="334"/>
      <c r="R35" s="333"/>
      <c r="S35" s="324"/>
      <c r="T35" s="324"/>
      <c r="U35" s="47"/>
      <c r="V35" s="47"/>
      <c r="W35" s="47"/>
      <c r="X35" s="47"/>
      <c r="Y35" s="47"/>
      <c r="Z35" s="381"/>
      <c r="AA35" s="381"/>
      <c r="AB35" s="378"/>
      <c r="AC35" s="381"/>
      <c r="AD35" s="47"/>
      <c r="AE35" s="47"/>
      <c r="AF35" s="47"/>
      <c r="AG35" s="47"/>
      <c r="AH35" s="47"/>
      <c r="AI35" s="47"/>
      <c r="AJ35" s="47"/>
      <c r="AK35" s="47"/>
      <c r="AL35" s="47"/>
      <c r="AM35" s="47"/>
      <c r="AN35" s="47"/>
      <c r="AO35" s="47"/>
      <c r="AP35" s="47"/>
      <c r="AQ35" s="89"/>
      <c r="AR35" s="329"/>
      <c r="AS35" s="324"/>
      <c r="AW35" s="28" t="s">
        <v>606</v>
      </c>
      <c r="AX35" s="28" t="e">
        <f>AX34+1</f>
        <v>#REF!</v>
      </c>
    </row>
    <row r="36" spans="1:50" ht="139.5" customHeight="1" x14ac:dyDescent="0.25">
      <c r="A36" s="313"/>
      <c r="B36" s="331"/>
      <c r="C36" s="312"/>
      <c r="D36" s="312"/>
      <c r="E36" s="329"/>
      <c r="F36" s="311"/>
      <c r="G36" s="324"/>
      <c r="H36" s="324"/>
      <c r="I36" s="324"/>
      <c r="J36" s="324"/>
      <c r="K36" s="324"/>
      <c r="L36" s="349"/>
      <c r="M36" s="324"/>
      <c r="N36" s="324"/>
      <c r="O36" s="324"/>
      <c r="P36" s="341"/>
      <c r="Q36" s="377"/>
      <c r="R36" s="341"/>
      <c r="S36" s="324"/>
      <c r="T36" s="324"/>
      <c r="U36" s="47"/>
      <c r="V36" s="47"/>
      <c r="W36" s="47"/>
      <c r="X36" s="47"/>
      <c r="Y36" s="47"/>
      <c r="Z36" s="247"/>
      <c r="AA36" s="376"/>
      <c r="AB36" s="249"/>
      <c r="AC36" s="250"/>
      <c r="AD36" s="260"/>
      <c r="AE36" s="260"/>
      <c r="AF36" s="260"/>
      <c r="AG36" s="387"/>
      <c r="AH36" s="388"/>
      <c r="AI36" s="387"/>
      <c r="AJ36" s="387"/>
      <c r="AK36" s="387"/>
      <c r="AL36" s="47"/>
      <c r="AM36" s="47"/>
      <c r="AN36" s="47"/>
      <c r="AO36" s="47"/>
      <c r="AP36" s="47"/>
      <c r="AQ36" s="341"/>
      <c r="AR36" s="329"/>
      <c r="AS36" s="330"/>
      <c r="AW36" s="28" t="s">
        <v>606</v>
      </c>
      <c r="AX36" s="28" t="e">
        <f>AX35+1</f>
        <v>#REF!</v>
      </c>
    </row>
    <row r="37" spans="1:50" ht="139.5" customHeight="1" x14ac:dyDescent="0.25">
      <c r="A37" s="313"/>
      <c r="B37" s="331"/>
      <c r="C37" s="312"/>
      <c r="D37" s="312"/>
      <c r="E37" s="329"/>
      <c r="F37" s="311"/>
      <c r="G37" s="324"/>
      <c r="H37" s="324"/>
      <c r="I37" s="324"/>
      <c r="J37" s="324"/>
      <c r="K37" s="382"/>
      <c r="L37" s="309"/>
      <c r="M37" s="309"/>
      <c r="N37" s="324"/>
      <c r="O37" s="324"/>
      <c r="P37" s="333"/>
      <c r="Q37" s="334"/>
      <c r="R37" s="333"/>
      <c r="S37" s="324"/>
      <c r="T37" s="324"/>
      <c r="U37" s="47"/>
      <c r="V37" s="47"/>
      <c r="W37" s="47"/>
      <c r="X37" s="47"/>
      <c r="Y37" s="47"/>
      <c r="Z37" s="381"/>
      <c r="AA37" s="381"/>
      <c r="AB37" s="378"/>
      <c r="AC37" s="381"/>
      <c r="AD37" s="47"/>
      <c r="AE37" s="47"/>
      <c r="AF37" s="47"/>
      <c r="AG37" s="47"/>
      <c r="AH37" s="47"/>
      <c r="AI37" s="47"/>
      <c r="AJ37" s="47"/>
      <c r="AK37" s="47"/>
      <c r="AL37" s="47"/>
      <c r="AM37" s="47"/>
      <c r="AN37" s="47"/>
      <c r="AO37" s="47"/>
      <c r="AP37" s="47"/>
      <c r="AQ37" s="89"/>
      <c r="AR37" s="329"/>
      <c r="AS37" s="380"/>
      <c r="AW37" s="28" t="s">
        <v>606</v>
      </c>
      <c r="AX37" s="28" t="e">
        <f>#REF!+1</f>
        <v>#REF!</v>
      </c>
    </row>
    <row r="38" spans="1:50" ht="139.5" customHeight="1" x14ac:dyDescent="0.25">
      <c r="A38" s="313"/>
      <c r="B38" s="331"/>
      <c r="C38" s="312"/>
      <c r="D38" s="312"/>
      <c r="E38" s="329"/>
      <c r="F38" s="311"/>
      <c r="G38" s="324"/>
      <c r="H38" s="324"/>
      <c r="I38" s="324"/>
      <c r="J38" s="324"/>
      <c r="K38" s="356"/>
      <c r="L38" s="303"/>
      <c r="M38" s="356"/>
      <c r="N38" s="324"/>
      <c r="O38" s="324"/>
      <c r="P38" s="308"/>
      <c r="Q38" s="386"/>
      <c r="R38" s="308"/>
      <c r="S38" s="324"/>
      <c r="T38" s="324"/>
      <c r="U38" s="47"/>
      <c r="V38" s="47"/>
      <c r="W38" s="47"/>
      <c r="X38" s="47"/>
      <c r="Y38" s="47"/>
      <c r="Z38" s="264"/>
      <c r="AA38" s="264"/>
      <c r="AB38" s="264"/>
      <c r="AC38" s="110"/>
      <c r="AD38" s="47"/>
      <c r="AE38" s="47"/>
      <c r="AF38" s="47"/>
      <c r="AG38" s="47"/>
      <c r="AH38" s="47"/>
      <c r="AI38" s="47"/>
      <c r="AJ38" s="47"/>
      <c r="AK38" s="47"/>
      <c r="AL38" s="47"/>
      <c r="AM38" s="47"/>
      <c r="AN38" s="47"/>
      <c r="AO38" s="47"/>
      <c r="AP38" s="47"/>
      <c r="AQ38" s="385"/>
      <c r="AR38" s="329"/>
      <c r="AS38" s="330"/>
      <c r="AW38" s="28" t="s">
        <v>606</v>
      </c>
      <c r="AX38" s="28" t="e">
        <f>AX37+1</f>
        <v>#REF!</v>
      </c>
    </row>
    <row r="39" spans="1:50" ht="93.6" customHeight="1" x14ac:dyDescent="0.25">
      <c r="A39" s="313"/>
      <c r="B39" s="331"/>
      <c r="C39" s="312"/>
      <c r="D39" s="312"/>
      <c r="E39" s="324"/>
      <c r="F39" s="311"/>
      <c r="G39" s="324"/>
      <c r="H39" s="324"/>
      <c r="I39" s="324"/>
      <c r="J39" s="324"/>
      <c r="K39" s="307"/>
      <c r="L39" s="307"/>
      <c r="M39" s="307"/>
      <c r="N39" s="324"/>
      <c r="O39" s="324"/>
      <c r="P39" s="305"/>
      <c r="Q39" s="307"/>
      <c r="R39" s="305"/>
      <c r="S39" s="324"/>
      <c r="T39" s="324"/>
      <c r="U39" s="47"/>
      <c r="V39" s="47"/>
      <c r="W39" s="47"/>
      <c r="X39" s="47"/>
      <c r="Y39" s="47"/>
      <c r="Z39" s="305"/>
      <c r="AA39" s="384"/>
      <c r="AB39" s="384"/>
      <c r="AC39" s="383"/>
      <c r="AD39" s="47"/>
      <c r="AE39" s="47"/>
      <c r="AF39" s="47"/>
      <c r="AG39" s="47"/>
      <c r="AH39" s="47"/>
      <c r="AI39" s="47"/>
      <c r="AJ39" s="47"/>
      <c r="AK39" s="47"/>
      <c r="AL39" s="47"/>
      <c r="AM39" s="47"/>
      <c r="AN39" s="47"/>
      <c r="AO39" s="47"/>
      <c r="AP39" s="47"/>
      <c r="AQ39" s="305"/>
      <c r="AR39" s="329"/>
      <c r="AS39" s="330"/>
      <c r="AT39" s="99"/>
      <c r="AW39" s="28" t="s">
        <v>606</v>
      </c>
      <c r="AX39" s="28" t="e">
        <f>#REF!+1</f>
        <v>#REF!</v>
      </c>
    </row>
    <row r="40" spans="1:50" ht="67.900000000000006" customHeight="1" x14ac:dyDescent="0.25">
      <c r="A40" s="313"/>
      <c r="B40" s="331"/>
      <c r="C40" s="312"/>
      <c r="D40" s="312"/>
      <c r="E40" s="329"/>
      <c r="F40" s="311"/>
      <c r="G40" s="324"/>
      <c r="H40" s="324"/>
      <c r="I40" s="324"/>
      <c r="J40" s="324"/>
      <c r="K40" s="324"/>
      <c r="L40" s="324"/>
      <c r="M40" s="324"/>
      <c r="N40" s="324"/>
      <c r="O40" s="324"/>
      <c r="P40" s="341"/>
      <c r="Q40" s="324"/>
      <c r="R40" s="341"/>
      <c r="S40" s="324"/>
      <c r="T40" s="324"/>
      <c r="U40" s="47"/>
      <c r="V40" s="47"/>
      <c r="W40" s="47"/>
      <c r="X40" s="47"/>
      <c r="Y40" s="47"/>
      <c r="Z40" s="247"/>
      <c r="AA40" s="376"/>
      <c r="AB40" s="340"/>
      <c r="AC40" s="324"/>
      <c r="AD40" s="47"/>
      <c r="AE40" s="47"/>
      <c r="AF40" s="47"/>
      <c r="AG40" s="47"/>
      <c r="AH40" s="47"/>
      <c r="AI40" s="47"/>
      <c r="AJ40" s="47"/>
      <c r="AK40" s="47"/>
      <c r="AL40" s="47"/>
      <c r="AM40" s="47"/>
      <c r="AN40" s="47"/>
      <c r="AO40" s="47"/>
      <c r="AP40" s="47"/>
      <c r="AQ40" s="341"/>
      <c r="AR40" s="329"/>
      <c r="AS40" s="330"/>
      <c r="AW40" s="28" t="s">
        <v>606</v>
      </c>
      <c r="AX40" s="28" t="e">
        <f>#REF!+1</f>
        <v>#REF!</v>
      </c>
    </row>
    <row r="41" spans="1:50" ht="111" customHeight="1" x14ac:dyDescent="0.25">
      <c r="A41" s="313"/>
      <c r="B41" s="331"/>
      <c r="C41" s="312"/>
      <c r="D41" s="312"/>
      <c r="E41" s="329"/>
      <c r="F41" s="311"/>
      <c r="G41" s="324"/>
      <c r="H41" s="324"/>
      <c r="I41" s="324"/>
      <c r="J41" s="324"/>
      <c r="K41" s="382"/>
      <c r="L41" s="309"/>
      <c r="M41" s="309"/>
      <c r="N41" s="324"/>
      <c r="O41" s="324"/>
      <c r="P41" s="333"/>
      <c r="Q41" s="334"/>
      <c r="R41" s="333"/>
      <c r="S41" s="324"/>
      <c r="T41" s="324"/>
      <c r="U41" s="47"/>
      <c r="V41" s="47"/>
      <c r="W41" s="47"/>
      <c r="X41" s="47"/>
      <c r="Y41" s="47"/>
      <c r="Z41" s="381"/>
      <c r="AA41" s="381"/>
      <c r="AB41" s="378"/>
      <c r="AC41" s="381"/>
      <c r="AD41" s="297"/>
      <c r="AE41" s="47"/>
      <c r="AF41" s="47"/>
      <c r="AG41" s="47"/>
      <c r="AH41" s="47"/>
      <c r="AI41" s="47"/>
      <c r="AJ41" s="47"/>
      <c r="AK41" s="47"/>
      <c r="AL41" s="47"/>
      <c r="AM41" s="47"/>
      <c r="AN41" s="47"/>
      <c r="AO41" s="47"/>
      <c r="AP41" s="47"/>
      <c r="AQ41" s="89"/>
      <c r="AR41" s="329"/>
      <c r="AS41" s="380"/>
      <c r="AW41" s="28" t="s">
        <v>606</v>
      </c>
      <c r="AX41" s="28" t="e">
        <f>AX40+1</f>
        <v>#REF!</v>
      </c>
    </row>
    <row r="42" spans="1:50" ht="139.5" customHeight="1" x14ac:dyDescent="0.25">
      <c r="A42" s="313"/>
      <c r="B42" s="331"/>
      <c r="C42" s="312"/>
      <c r="D42" s="312"/>
      <c r="E42" s="329"/>
      <c r="F42" s="311"/>
      <c r="G42" s="324"/>
      <c r="H42" s="324"/>
      <c r="I42" s="324"/>
      <c r="J42" s="324"/>
      <c r="K42" s="382"/>
      <c r="L42" s="309"/>
      <c r="M42" s="309"/>
      <c r="N42" s="324"/>
      <c r="O42" s="324"/>
      <c r="P42" s="333"/>
      <c r="Q42" s="334"/>
      <c r="R42" s="333"/>
      <c r="S42" s="324"/>
      <c r="T42" s="324"/>
      <c r="U42" s="47"/>
      <c r="V42" s="47"/>
      <c r="W42" s="47"/>
      <c r="X42" s="47"/>
      <c r="Y42" s="47"/>
      <c r="Z42" s="381"/>
      <c r="AA42" s="381"/>
      <c r="AB42" s="378"/>
      <c r="AC42" s="381"/>
      <c r="AD42" s="47"/>
      <c r="AE42" s="47"/>
      <c r="AF42" s="47"/>
      <c r="AG42" s="47"/>
      <c r="AH42" s="47"/>
      <c r="AI42" s="47"/>
      <c r="AJ42" s="47"/>
      <c r="AK42" s="47"/>
      <c r="AL42" s="47"/>
      <c r="AM42" s="47"/>
      <c r="AN42" s="47"/>
      <c r="AO42" s="47"/>
      <c r="AP42" s="47"/>
      <c r="AQ42" s="89"/>
      <c r="AR42" s="329"/>
      <c r="AS42" s="380"/>
      <c r="AW42" s="28" t="s">
        <v>606</v>
      </c>
      <c r="AX42" s="28" t="e">
        <f>AX41+1</f>
        <v>#REF!</v>
      </c>
    </row>
    <row r="43" spans="1:50" ht="139.5" customHeight="1" x14ac:dyDescent="0.25">
      <c r="A43" s="313"/>
      <c r="B43" s="331"/>
      <c r="C43" s="312"/>
      <c r="D43" s="311"/>
      <c r="E43" s="329"/>
      <c r="F43" s="303"/>
      <c r="G43" s="324"/>
      <c r="H43" s="324"/>
      <c r="I43" s="324"/>
      <c r="J43" s="324"/>
      <c r="K43" s="303"/>
      <c r="L43" s="303"/>
      <c r="M43" s="303"/>
      <c r="N43" s="324"/>
      <c r="O43" s="324"/>
      <c r="P43" s="308"/>
      <c r="Q43" s="379"/>
      <c r="R43" s="308"/>
      <c r="S43" s="324"/>
      <c r="T43" s="324"/>
      <c r="U43" s="47"/>
      <c r="V43" s="47"/>
      <c r="W43" s="47"/>
      <c r="X43" s="47"/>
      <c r="Y43" s="47"/>
      <c r="Z43" s="264"/>
      <c r="AA43" s="264"/>
      <c r="AB43" s="378"/>
      <c r="AC43" s="378"/>
      <c r="AD43" s="47"/>
      <c r="AE43" s="47"/>
      <c r="AF43" s="47"/>
      <c r="AG43" s="47"/>
      <c r="AH43" s="47"/>
      <c r="AI43" s="47"/>
      <c r="AJ43" s="47"/>
      <c r="AK43" s="47"/>
      <c r="AL43" s="47"/>
      <c r="AM43" s="47"/>
      <c r="AN43" s="47"/>
      <c r="AO43" s="47"/>
      <c r="AP43" s="47"/>
      <c r="AQ43" s="266"/>
      <c r="AR43" s="329"/>
      <c r="AS43" s="330"/>
      <c r="AW43" s="28" t="s">
        <v>606</v>
      </c>
      <c r="AX43" s="28" t="e">
        <f>AX42+1</f>
        <v>#REF!</v>
      </c>
    </row>
    <row r="44" spans="1:50" ht="82.15" customHeight="1" x14ac:dyDescent="0.25">
      <c r="A44" s="313"/>
      <c r="B44" s="331"/>
      <c r="C44" s="312"/>
      <c r="D44" s="312"/>
      <c r="E44" s="329"/>
      <c r="F44" s="311"/>
      <c r="G44" s="324"/>
      <c r="H44" s="324"/>
      <c r="I44" s="324"/>
      <c r="J44" s="324"/>
      <c r="K44" s="324"/>
      <c r="L44" s="324"/>
      <c r="M44" s="324"/>
      <c r="N44" s="324"/>
      <c r="O44" s="324"/>
      <c r="P44" s="341"/>
      <c r="Q44" s="377"/>
      <c r="R44" s="341"/>
      <c r="S44" s="324"/>
      <c r="T44" s="324"/>
      <c r="U44" s="47"/>
      <c r="V44" s="47"/>
      <c r="W44" s="47"/>
      <c r="X44" s="47"/>
      <c r="Y44" s="47"/>
      <c r="Z44" s="247"/>
      <c r="AA44" s="376"/>
      <c r="AB44" s="249"/>
      <c r="AC44" s="250"/>
      <c r="AD44" s="47"/>
      <c r="AE44" s="47"/>
      <c r="AF44" s="47"/>
      <c r="AG44" s="47"/>
      <c r="AH44" s="47"/>
      <c r="AI44" s="47"/>
      <c r="AJ44" s="47"/>
      <c r="AK44" s="47"/>
      <c r="AL44" s="47"/>
      <c r="AM44" s="47"/>
      <c r="AN44" s="47"/>
      <c r="AO44" s="47"/>
      <c r="AP44" s="47"/>
      <c r="AQ44" s="341"/>
      <c r="AR44" s="356"/>
      <c r="AS44" s="330"/>
      <c r="AW44" s="28" t="s">
        <v>606</v>
      </c>
      <c r="AX44" s="28" t="e">
        <f>#REF!+1</f>
        <v>#REF!</v>
      </c>
    </row>
    <row r="45" spans="1:50" ht="87.75" customHeight="1" x14ac:dyDescent="0.25">
      <c r="A45" s="313"/>
      <c r="B45" s="331"/>
      <c r="C45" s="312"/>
      <c r="D45" s="312"/>
      <c r="E45" s="329"/>
      <c r="F45" s="311"/>
      <c r="G45" s="324"/>
      <c r="H45" s="324"/>
      <c r="I45" s="324"/>
      <c r="J45" s="324"/>
      <c r="K45" s="329"/>
      <c r="L45" s="324"/>
      <c r="M45" s="329"/>
      <c r="N45" s="324"/>
      <c r="O45" s="329"/>
      <c r="P45" s="324"/>
      <c r="Q45" s="324"/>
      <c r="R45" s="324"/>
      <c r="S45" s="324"/>
      <c r="T45" s="324"/>
      <c r="U45" s="47"/>
      <c r="V45" s="47"/>
      <c r="W45" s="47"/>
      <c r="X45" s="47"/>
      <c r="Y45" s="47"/>
      <c r="Z45" s="47"/>
      <c r="AA45" s="329"/>
      <c r="AB45" s="329"/>
      <c r="AC45" s="329"/>
      <c r="AD45" s="47"/>
      <c r="AE45" s="47"/>
      <c r="AF45" s="47"/>
      <c r="AG45" s="47"/>
      <c r="AH45" s="47"/>
      <c r="AI45" s="47"/>
      <c r="AJ45" s="47"/>
      <c r="AK45" s="47"/>
      <c r="AL45" s="47"/>
      <c r="AM45" s="47"/>
      <c r="AN45" s="47"/>
      <c r="AO45" s="47"/>
      <c r="AP45" s="47"/>
      <c r="AQ45" s="329"/>
      <c r="AR45" s="329"/>
      <c r="AS45" s="329"/>
      <c r="AW45" s="28" t="s">
        <v>606</v>
      </c>
      <c r="AX45" s="28" t="e">
        <f>#REF!+1</f>
        <v>#REF!</v>
      </c>
    </row>
    <row r="46" spans="1:50" ht="139.5" customHeight="1" x14ac:dyDescent="0.25">
      <c r="A46" s="313"/>
      <c r="B46" s="331"/>
      <c r="C46" s="312"/>
      <c r="D46" s="312"/>
      <c r="E46" s="329"/>
      <c r="F46" s="311"/>
      <c r="G46" s="324"/>
      <c r="H46" s="324"/>
      <c r="I46" s="324"/>
      <c r="J46" s="324"/>
      <c r="K46" s="329"/>
      <c r="L46" s="324"/>
      <c r="M46" s="329"/>
      <c r="N46" s="324"/>
      <c r="O46" s="329"/>
      <c r="P46" s="324"/>
      <c r="Q46" s="324"/>
      <c r="R46" s="324"/>
      <c r="S46" s="324"/>
      <c r="T46" s="324"/>
      <c r="U46" s="47"/>
      <c r="V46" s="47"/>
      <c r="W46" s="47"/>
      <c r="X46" s="47"/>
      <c r="Y46" s="47"/>
      <c r="Z46" s="324"/>
      <c r="AA46" s="329"/>
      <c r="AB46" s="329"/>
      <c r="AC46" s="329"/>
      <c r="AD46" s="47"/>
      <c r="AE46" s="47"/>
      <c r="AF46" s="47"/>
      <c r="AG46" s="47"/>
      <c r="AH46" s="47"/>
      <c r="AI46" s="47"/>
      <c r="AJ46" s="47"/>
      <c r="AK46" s="47"/>
      <c r="AL46" s="47"/>
      <c r="AM46" s="47"/>
      <c r="AN46" s="47"/>
      <c r="AO46" s="47"/>
      <c r="AP46" s="47"/>
      <c r="AQ46" s="329"/>
      <c r="AR46" s="329"/>
      <c r="AS46" s="329"/>
      <c r="AW46" s="28" t="s">
        <v>606</v>
      </c>
      <c r="AX46" s="28" t="e">
        <f>#REF!+1</f>
        <v>#REF!</v>
      </c>
    </row>
    <row r="47" spans="1:50" ht="139.5" customHeight="1" x14ac:dyDescent="0.25">
      <c r="A47" s="313"/>
      <c r="B47" s="331"/>
      <c r="C47" s="312"/>
      <c r="D47" s="312"/>
      <c r="E47" s="361"/>
      <c r="F47" s="311"/>
      <c r="G47" s="324"/>
      <c r="H47" s="324"/>
      <c r="I47" s="322"/>
      <c r="J47" s="322"/>
      <c r="K47" s="329"/>
      <c r="L47" s="324"/>
      <c r="M47" s="329"/>
      <c r="N47" s="324"/>
      <c r="O47" s="329"/>
      <c r="P47" s="324"/>
      <c r="Q47" s="324"/>
      <c r="R47" s="324"/>
      <c r="S47" s="324"/>
      <c r="T47" s="324"/>
      <c r="U47" s="82"/>
      <c r="V47" s="82"/>
      <c r="W47" s="82"/>
      <c r="X47" s="82"/>
      <c r="Y47" s="82"/>
      <c r="Z47" s="324"/>
      <c r="AA47" s="361"/>
      <c r="AB47" s="361"/>
      <c r="AC47" s="361"/>
      <c r="AD47" s="47"/>
      <c r="AE47" s="47"/>
      <c r="AF47" s="47"/>
      <c r="AG47" s="47"/>
      <c r="AH47" s="47"/>
      <c r="AI47" s="47"/>
      <c r="AJ47" s="47"/>
      <c r="AK47" s="47"/>
      <c r="AL47" s="47"/>
      <c r="AM47" s="47"/>
      <c r="AN47" s="47"/>
      <c r="AO47" s="47"/>
      <c r="AP47" s="47"/>
      <c r="AQ47" s="140"/>
      <c r="AR47" s="140"/>
      <c r="AS47" s="329"/>
      <c r="AW47" s="28" t="s">
        <v>606</v>
      </c>
      <c r="AX47" s="28" t="e">
        <f>#REF!+1</f>
        <v>#REF!</v>
      </c>
    </row>
    <row r="48" spans="1:50" ht="99" customHeight="1" x14ac:dyDescent="0.25">
      <c r="A48" s="313"/>
      <c r="B48" s="331"/>
      <c r="C48" s="312"/>
      <c r="D48" s="312"/>
      <c r="E48" s="329"/>
      <c r="F48" s="311"/>
      <c r="G48" s="324"/>
      <c r="H48" s="324"/>
      <c r="I48" s="324"/>
      <c r="J48" s="324"/>
      <c r="K48" s="329"/>
      <c r="L48" s="324"/>
      <c r="M48" s="329"/>
      <c r="N48" s="324"/>
      <c r="O48" s="324"/>
      <c r="P48" s="354"/>
      <c r="Q48" s="324"/>
      <c r="R48" s="324"/>
      <c r="S48" s="324"/>
      <c r="T48" s="324"/>
      <c r="U48" s="47"/>
      <c r="V48" s="47"/>
      <c r="W48" s="47"/>
      <c r="X48" s="47"/>
      <c r="Y48" s="47"/>
      <c r="Z48" s="324"/>
      <c r="AA48" s="329"/>
      <c r="AB48" s="329"/>
      <c r="AC48" s="329"/>
      <c r="AD48" s="47"/>
      <c r="AE48" s="47"/>
      <c r="AF48" s="47"/>
      <c r="AG48" s="47"/>
      <c r="AH48" s="47"/>
      <c r="AI48" s="47"/>
      <c r="AJ48" s="47"/>
      <c r="AK48" s="47"/>
      <c r="AL48" s="47"/>
      <c r="AM48" s="47"/>
      <c r="AN48" s="47"/>
      <c r="AO48" s="47"/>
      <c r="AP48" s="47"/>
      <c r="AQ48" s="329"/>
      <c r="AR48" s="329"/>
      <c r="AS48" s="329"/>
      <c r="AW48" s="28" t="s">
        <v>606</v>
      </c>
      <c r="AX48" s="28" t="e">
        <f>AX47+1</f>
        <v>#REF!</v>
      </c>
    </row>
    <row r="49" spans="1:50" ht="139.5" customHeight="1" x14ac:dyDescent="0.25">
      <c r="A49" s="313"/>
      <c r="B49" s="331"/>
      <c r="C49" s="328"/>
      <c r="D49" s="312"/>
      <c r="E49" s="329"/>
      <c r="F49" s="311"/>
      <c r="G49" s="324"/>
      <c r="H49" s="324"/>
      <c r="I49" s="324"/>
      <c r="J49" s="324"/>
      <c r="K49" s="324"/>
      <c r="L49" s="324"/>
      <c r="M49" s="324"/>
      <c r="N49" s="324"/>
      <c r="O49" s="329"/>
      <c r="P49" s="324"/>
      <c r="Q49" s="324"/>
      <c r="R49" s="324"/>
      <c r="S49" s="324"/>
      <c r="T49" s="324"/>
      <c r="U49" s="83"/>
      <c r="V49" s="83"/>
      <c r="W49" s="83"/>
      <c r="X49" s="83"/>
      <c r="Y49" s="83"/>
      <c r="Z49" s="324"/>
      <c r="AA49" s="324"/>
      <c r="AB49" s="324"/>
      <c r="AC49" s="324"/>
      <c r="AD49" s="83"/>
      <c r="AE49" s="83"/>
      <c r="AF49" s="83"/>
      <c r="AG49" s="83"/>
      <c r="AH49" s="83"/>
      <c r="AI49" s="47"/>
      <c r="AJ49" s="47"/>
      <c r="AK49" s="47"/>
      <c r="AL49" s="47"/>
      <c r="AM49" s="47"/>
      <c r="AN49" s="47"/>
      <c r="AO49" s="47"/>
      <c r="AP49" s="47"/>
      <c r="AQ49" s="329"/>
      <c r="AR49" s="324"/>
      <c r="AS49" s="329"/>
      <c r="AW49" s="28" t="s">
        <v>606</v>
      </c>
      <c r="AX49" s="28" t="e">
        <f>#REF!+1</f>
        <v>#REF!</v>
      </c>
    </row>
    <row r="50" spans="1:50" ht="111" customHeight="1" x14ac:dyDescent="0.25">
      <c r="A50" s="313"/>
      <c r="B50" s="331"/>
      <c r="C50" s="312"/>
      <c r="D50" s="312"/>
      <c r="E50" s="329"/>
      <c r="F50" s="311"/>
      <c r="G50" s="324"/>
      <c r="H50" s="324"/>
      <c r="I50" s="324"/>
      <c r="J50" s="324"/>
      <c r="K50" s="329"/>
      <c r="L50" s="324"/>
      <c r="M50" s="329"/>
      <c r="N50" s="324"/>
      <c r="O50" s="329"/>
      <c r="P50" s="324"/>
      <c r="Q50" s="324"/>
      <c r="R50" s="324"/>
      <c r="S50" s="324"/>
      <c r="T50" s="324"/>
      <c r="U50" s="47"/>
      <c r="V50" s="47"/>
      <c r="W50" s="47"/>
      <c r="X50" s="47"/>
      <c r="Y50" s="47"/>
      <c r="Z50" s="329"/>
      <c r="AA50" s="329"/>
      <c r="AB50" s="329"/>
      <c r="AC50" s="329"/>
      <c r="AD50" s="47"/>
      <c r="AE50" s="47"/>
      <c r="AF50" s="47"/>
      <c r="AG50" s="47"/>
      <c r="AH50" s="47"/>
      <c r="AI50" s="47"/>
      <c r="AJ50" s="47"/>
      <c r="AK50" s="47"/>
      <c r="AL50" s="47"/>
      <c r="AM50" s="47"/>
      <c r="AN50" s="47"/>
      <c r="AO50" s="47"/>
      <c r="AP50" s="47"/>
      <c r="AQ50" s="329"/>
      <c r="AR50" s="329"/>
      <c r="AS50" s="329"/>
      <c r="AW50" s="28" t="s">
        <v>606</v>
      </c>
      <c r="AX50" s="28" t="e">
        <f>#REF!+1</f>
        <v>#REF!</v>
      </c>
    </row>
    <row r="51" spans="1:50" ht="69" customHeight="1" x14ac:dyDescent="0.25">
      <c r="A51" s="313"/>
      <c r="B51" s="331"/>
      <c r="C51" s="312"/>
      <c r="D51" s="312"/>
      <c r="E51" s="329"/>
      <c r="F51" s="311"/>
      <c r="G51" s="324"/>
      <c r="H51" s="324"/>
      <c r="I51" s="324"/>
      <c r="J51" s="324"/>
      <c r="K51" s="329"/>
      <c r="L51" s="324"/>
      <c r="M51" s="329"/>
      <c r="N51" s="324"/>
      <c r="O51" s="329"/>
      <c r="P51" s="324"/>
      <c r="Q51" s="324"/>
      <c r="R51" s="324"/>
      <c r="S51" s="324"/>
      <c r="T51" s="324"/>
      <c r="U51" s="47"/>
      <c r="V51" s="47"/>
      <c r="W51" s="47"/>
      <c r="X51" s="47"/>
      <c r="Y51" s="47"/>
      <c r="Z51" s="329"/>
      <c r="AA51" s="329"/>
      <c r="AB51" s="329"/>
      <c r="AC51" s="329"/>
      <c r="AD51" s="47"/>
      <c r="AE51" s="47"/>
      <c r="AF51" s="47"/>
      <c r="AG51" s="47"/>
      <c r="AH51" s="47"/>
      <c r="AI51" s="47"/>
      <c r="AJ51" s="47"/>
      <c r="AK51" s="47"/>
      <c r="AL51" s="47"/>
      <c r="AM51" s="47"/>
      <c r="AN51" s="47"/>
      <c r="AO51" s="47"/>
      <c r="AP51" s="47"/>
      <c r="AQ51" s="329"/>
      <c r="AR51" s="329"/>
      <c r="AS51" s="329"/>
      <c r="AW51" s="28" t="s">
        <v>606</v>
      </c>
      <c r="AX51" s="28" t="e">
        <f>AX50+1</f>
        <v>#REF!</v>
      </c>
    </row>
    <row r="52" spans="1:50" ht="69.599999999999994" customHeight="1" x14ac:dyDescent="0.25">
      <c r="A52" s="313"/>
      <c r="B52" s="331"/>
      <c r="C52" s="312"/>
      <c r="D52" s="312"/>
      <c r="E52" s="329"/>
      <c r="F52" s="311"/>
      <c r="G52" s="324"/>
      <c r="H52" s="324"/>
      <c r="I52" s="324"/>
      <c r="J52" s="324"/>
      <c r="K52" s="324"/>
      <c r="L52" s="324"/>
      <c r="M52" s="329"/>
      <c r="N52" s="324"/>
      <c r="O52" s="329"/>
      <c r="P52" s="324"/>
      <c r="Q52" s="324"/>
      <c r="R52" s="324"/>
      <c r="S52" s="324"/>
      <c r="T52" s="324"/>
      <c r="U52" s="47"/>
      <c r="V52" s="47"/>
      <c r="W52" s="47"/>
      <c r="X52" s="47"/>
      <c r="Y52" s="47"/>
      <c r="Z52" s="329"/>
      <c r="AA52" s="329"/>
      <c r="AB52" s="329"/>
      <c r="AC52" s="329"/>
      <c r="AD52" s="47"/>
      <c r="AE52" s="47"/>
      <c r="AF52" s="47"/>
      <c r="AG52" s="47"/>
      <c r="AH52" s="47"/>
      <c r="AI52" s="47"/>
      <c r="AJ52" s="47"/>
      <c r="AK52" s="47"/>
      <c r="AL52" s="47"/>
      <c r="AM52" s="47"/>
      <c r="AN52" s="47"/>
      <c r="AO52" s="47"/>
      <c r="AP52" s="47"/>
      <c r="AQ52" s="329"/>
      <c r="AR52" s="329"/>
      <c r="AS52" s="329"/>
      <c r="AW52" s="28" t="s">
        <v>606</v>
      </c>
      <c r="AX52" s="28" t="e">
        <f>AX51+1</f>
        <v>#REF!</v>
      </c>
    </row>
    <row r="53" spans="1:50" ht="58.9" customHeight="1" x14ac:dyDescent="0.25">
      <c r="A53" s="313"/>
      <c r="B53" s="331"/>
      <c r="C53" s="312"/>
      <c r="D53" s="312"/>
      <c r="E53" s="329"/>
      <c r="F53" s="311"/>
      <c r="G53" s="324"/>
      <c r="H53" s="324"/>
      <c r="I53" s="324"/>
      <c r="J53" s="324"/>
      <c r="K53" s="329"/>
      <c r="L53" s="324"/>
      <c r="M53" s="329"/>
      <c r="N53" s="324"/>
      <c r="O53" s="329"/>
      <c r="P53" s="324"/>
      <c r="Q53" s="324"/>
      <c r="R53" s="324"/>
      <c r="S53" s="324"/>
      <c r="T53" s="324"/>
      <c r="U53" s="47"/>
      <c r="V53" s="47"/>
      <c r="W53" s="47"/>
      <c r="X53" s="47"/>
      <c r="Y53" s="47"/>
      <c r="Z53" s="329"/>
      <c r="AA53" s="329"/>
      <c r="AB53" s="329"/>
      <c r="AC53" s="329"/>
      <c r="AD53" s="47"/>
      <c r="AE53" s="47"/>
      <c r="AF53" s="47"/>
      <c r="AG53" s="47"/>
      <c r="AH53" s="47"/>
      <c r="AI53" s="47"/>
      <c r="AJ53" s="47"/>
      <c r="AK53" s="47"/>
      <c r="AL53" s="47"/>
      <c r="AM53" s="47"/>
      <c r="AN53" s="47"/>
      <c r="AO53" s="47"/>
      <c r="AP53" s="47"/>
      <c r="AQ53" s="329"/>
      <c r="AR53" s="329"/>
      <c r="AS53" s="329"/>
      <c r="AW53" s="28" t="s">
        <v>606</v>
      </c>
      <c r="AX53" s="28" t="e">
        <f>AX52+1</f>
        <v>#REF!</v>
      </c>
    </row>
    <row r="54" spans="1:50" ht="52.15" customHeight="1" x14ac:dyDescent="0.25">
      <c r="A54" s="313"/>
      <c r="B54" s="331"/>
      <c r="C54" s="312"/>
      <c r="D54" s="312"/>
      <c r="E54" s="329"/>
      <c r="F54" s="322"/>
      <c r="G54" s="322"/>
      <c r="H54" s="322"/>
      <c r="I54" s="322"/>
      <c r="J54" s="322"/>
      <c r="K54" s="361"/>
      <c r="L54" s="322"/>
      <c r="M54" s="361"/>
      <c r="N54" s="322"/>
      <c r="O54" s="361"/>
      <c r="P54" s="322"/>
      <c r="Q54" s="322"/>
      <c r="R54" s="322"/>
      <c r="S54" s="322"/>
      <c r="T54" s="322"/>
      <c r="U54" s="140"/>
      <c r="V54" s="140"/>
      <c r="W54" s="140"/>
      <c r="X54" s="140"/>
      <c r="Y54" s="140"/>
      <c r="Z54" s="361"/>
      <c r="AA54" s="361"/>
      <c r="AB54" s="361"/>
      <c r="AC54" s="361"/>
      <c r="AD54" s="140"/>
      <c r="AE54" s="140"/>
      <c r="AF54" s="140"/>
      <c r="AG54" s="140"/>
      <c r="AH54" s="140"/>
      <c r="AI54" s="140"/>
      <c r="AJ54" s="140"/>
      <c r="AK54" s="140"/>
      <c r="AL54" s="140"/>
      <c r="AM54" s="140"/>
      <c r="AN54" s="140"/>
      <c r="AO54" s="140"/>
      <c r="AP54" s="140"/>
      <c r="AQ54" s="361"/>
      <c r="AR54" s="375"/>
      <c r="AS54" s="361"/>
      <c r="AW54" s="28" t="s">
        <v>606</v>
      </c>
      <c r="AX54" s="28" t="e">
        <f>AX53+1</f>
        <v>#REF!</v>
      </c>
    </row>
    <row r="55" spans="1:50" ht="66.75" customHeight="1" x14ac:dyDescent="0.25">
      <c r="A55" s="313"/>
      <c r="B55" s="331"/>
      <c r="C55" s="312"/>
      <c r="D55" s="312"/>
      <c r="E55" s="329"/>
      <c r="F55" s="311"/>
      <c r="G55" s="324"/>
      <c r="H55" s="324"/>
      <c r="I55" s="324"/>
      <c r="J55" s="324"/>
      <c r="K55" s="329"/>
      <c r="L55" s="324"/>
      <c r="M55" s="329"/>
      <c r="N55" s="324"/>
      <c r="O55" s="329"/>
      <c r="P55" s="324"/>
      <c r="Q55" s="324"/>
      <c r="R55" s="324"/>
      <c r="S55" s="324"/>
      <c r="T55" s="324"/>
      <c r="U55" s="47"/>
      <c r="V55" s="47"/>
      <c r="W55" s="47"/>
      <c r="X55" s="47"/>
      <c r="Y55" s="47"/>
      <c r="Z55" s="329"/>
      <c r="AA55" s="374"/>
      <c r="AB55" s="324"/>
      <c r="AC55" s="324"/>
      <c r="AD55" s="47"/>
      <c r="AE55" s="47"/>
      <c r="AF55" s="47"/>
      <c r="AG55" s="47"/>
      <c r="AH55" s="47"/>
      <c r="AI55" s="47"/>
      <c r="AJ55" s="47"/>
      <c r="AK55" s="47"/>
      <c r="AL55" s="47"/>
      <c r="AM55" s="47"/>
      <c r="AN55" s="47"/>
      <c r="AO55" s="47"/>
      <c r="AP55" s="47"/>
      <c r="AQ55" s="89"/>
      <c r="AR55" s="329"/>
      <c r="AS55" s="329"/>
      <c r="AW55" s="28" t="s">
        <v>606</v>
      </c>
      <c r="AX55" s="28" t="e">
        <f>AX54+1</f>
        <v>#REF!</v>
      </c>
    </row>
    <row r="56" spans="1:50" ht="66.75" customHeight="1" x14ac:dyDescent="0.25">
      <c r="A56" s="313"/>
      <c r="B56" s="331"/>
      <c r="C56" s="312"/>
      <c r="D56" s="312"/>
      <c r="E56" s="329"/>
      <c r="F56" s="311"/>
      <c r="G56" s="324"/>
      <c r="H56" s="324"/>
      <c r="I56" s="324"/>
      <c r="J56" s="324"/>
      <c r="K56" s="329"/>
      <c r="L56" s="324"/>
      <c r="M56" s="329"/>
      <c r="N56" s="324"/>
      <c r="O56" s="329"/>
      <c r="P56" s="324"/>
      <c r="Q56" s="324"/>
      <c r="R56" s="324"/>
      <c r="S56" s="324"/>
      <c r="T56" s="324"/>
      <c r="U56" s="47"/>
      <c r="V56" s="47"/>
      <c r="W56" s="47"/>
      <c r="X56" s="47"/>
      <c r="Y56" s="47"/>
      <c r="Z56" s="329"/>
      <c r="AA56" s="329"/>
      <c r="AB56" s="329"/>
      <c r="AC56" s="329"/>
      <c r="AD56" s="47"/>
      <c r="AE56" s="47"/>
      <c r="AF56" s="47"/>
      <c r="AG56" s="47"/>
      <c r="AH56" s="47"/>
      <c r="AI56" s="47"/>
      <c r="AJ56" s="47"/>
      <c r="AK56" s="47"/>
      <c r="AL56" s="47"/>
      <c r="AM56" s="47"/>
      <c r="AN56" s="47"/>
      <c r="AO56" s="47"/>
      <c r="AP56" s="47"/>
      <c r="AQ56" s="329"/>
      <c r="AR56" s="329"/>
      <c r="AS56" s="329"/>
      <c r="AW56" s="28" t="s">
        <v>606</v>
      </c>
      <c r="AX56" s="28" t="e">
        <f>#REF!+1</f>
        <v>#REF!</v>
      </c>
    </row>
    <row r="57" spans="1:50" ht="66.75" customHeight="1" x14ac:dyDescent="0.25">
      <c r="A57" s="313"/>
      <c r="B57" s="331"/>
      <c r="C57" s="373"/>
      <c r="D57" s="312"/>
      <c r="E57" s="329"/>
      <c r="F57" s="311"/>
      <c r="G57" s="324"/>
      <c r="H57" s="324"/>
      <c r="I57" s="324"/>
      <c r="J57" s="324"/>
      <c r="K57" s="329"/>
      <c r="L57" s="324"/>
      <c r="M57" s="329"/>
      <c r="N57" s="324"/>
      <c r="O57" s="329"/>
      <c r="P57" s="324"/>
      <c r="Q57" s="324"/>
      <c r="R57" s="324"/>
      <c r="S57" s="324"/>
      <c r="T57" s="324"/>
      <c r="U57" s="47"/>
      <c r="V57" s="47"/>
      <c r="W57" s="47"/>
      <c r="X57" s="47"/>
      <c r="Y57" s="47"/>
      <c r="Z57" s="329"/>
      <c r="AA57" s="329"/>
      <c r="AB57" s="329"/>
      <c r="AC57" s="329"/>
      <c r="AD57" s="47"/>
      <c r="AE57" s="47"/>
      <c r="AF57" s="47"/>
      <c r="AG57" s="47"/>
      <c r="AH57" s="47"/>
      <c r="AI57" s="47"/>
      <c r="AJ57" s="47"/>
      <c r="AK57" s="47"/>
      <c r="AL57" s="47"/>
      <c r="AM57" s="47"/>
      <c r="AN57" s="47"/>
      <c r="AO57" s="47"/>
      <c r="AP57" s="47"/>
      <c r="AQ57" s="329"/>
      <c r="AR57" s="329"/>
      <c r="AS57" s="329"/>
      <c r="AW57" s="28" t="s">
        <v>606</v>
      </c>
      <c r="AX57" s="28" t="e">
        <f>AX56+1</f>
        <v>#REF!</v>
      </c>
    </row>
    <row r="58" spans="1:50" ht="66.75" customHeight="1" x14ac:dyDescent="0.25">
      <c r="A58" s="313"/>
      <c r="B58" s="331"/>
      <c r="C58" s="373"/>
      <c r="D58" s="312"/>
      <c r="E58" s="329"/>
      <c r="F58" s="311"/>
      <c r="G58" s="324"/>
      <c r="H58" s="324"/>
      <c r="I58" s="324"/>
      <c r="J58" s="324"/>
      <c r="K58" s="324"/>
      <c r="L58" s="324"/>
      <c r="M58" s="329"/>
      <c r="N58" s="324"/>
      <c r="O58" s="329"/>
      <c r="P58" s="324"/>
      <c r="Q58" s="324"/>
      <c r="R58" s="324"/>
      <c r="S58" s="324"/>
      <c r="T58" s="324"/>
      <c r="U58" s="47"/>
      <c r="V58" s="47"/>
      <c r="W58" s="47"/>
      <c r="X58" s="47"/>
      <c r="Y58" s="47"/>
      <c r="Z58" s="247"/>
      <c r="AA58" s="329"/>
      <c r="AB58" s="329"/>
      <c r="AC58" s="329"/>
      <c r="AD58" s="47"/>
      <c r="AE58" s="47"/>
      <c r="AF58" s="47"/>
      <c r="AG58" s="47"/>
      <c r="AH58" s="47"/>
      <c r="AI58" s="47"/>
      <c r="AJ58" s="47"/>
      <c r="AK58" s="47"/>
      <c r="AL58" s="47"/>
      <c r="AM58" s="47"/>
      <c r="AN58" s="47"/>
      <c r="AO58" s="47"/>
      <c r="AP58" s="47"/>
      <c r="AQ58" s="329"/>
      <c r="AR58" s="329"/>
      <c r="AS58" s="329"/>
      <c r="AW58" s="28" t="s">
        <v>606</v>
      </c>
      <c r="AX58" s="28" t="e">
        <f>#REF!+1</f>
        <v>#REF!</v>
      </c>
    </row>
    <row r="59" spans="1:50" x14ac:dyDescent="0.25">
      <c r="A59" s="313"/>
      <c r="B59" s="331"/>
      <c r="C59" s="373"/>
      <c r="D59" s="312"/>
      <c r="E59" s="329"/>
      <c r="F59" s="311"/>
      <c r="G59" s="324"/>
      <c r="H59" s="324"/>
      <c r="I59" s="324"/>
      <c r="J59" s="324"/>
      <c r="K59" s="329"/>
      <c r="L59" s="324"/>
      <c r="M59" s="329"/>
      <c r="N59" s="324"/>
      <c r="O59" s="329"/>
      <c r="P59" s="324"/>
      <c r="Q59" s="324"/>
      <c r="R59" s="324"/>
      <c r="S59" s="324"/>
      <c r="T59" s="324"/>
      <c r="U59" s="47"/>
      <c r="V59" s="47"/>
      <c r="W59" s="47"/>
      <c r="X59" s="47"/>
      <c r="Y59" s="47"/>
      <c r="Z59" s="329"/>
      <c r="AA59" s="329"/>
      <c r="AB59" s="329"/>
      <c r="AC59" s="329"/>
      <c r="AD59" s="47"/>
      <c r="AE59" s="47"/>
      <c r="AF59" s="47"/>
      <c r="AG59" s="47"/>
      <c r="AH59" s="47"/>
      <c r="AI59" s="47"/>
      <c r="AJ59" s="47"/>
      <c r="AK59" s="47"/>
      <c r="AL59" s="47"/>
      <c r="AM59" s="47"/>
      <c r="AN59" s="47"/>
      <c r="AO59" s="47"/>
      <c r="AP59" s="47"/>
      <c r="AQ59" s="329"/>
      <c r="AR59" s="329"/>
      <c r="AS59" s="329"/>
      <c r="AW59" s="28" t="s">
        <v>606</v>
      </c>
      <c r="AX59" s="28" t="e">
        <f>#REF!+1</f>
        <v>#REF!</v>
      </c>
    </row>
    <row r="60" spans="1:50" x14ac:dyDescent="0.25">
      <c r="A60" s="313"/>
      <c r="B60" s="331"/>
      <c r="C60" s="373"/>
      <c r="D60" s="312"/>
      <c r="E60" s="329"/>
      <c r="F60" s="311"/>
      <c r="G60" s="324"/>
      <c r="H60" s="324"/>
      <c r="I60" s="324"/>
      <c r="J60" s="324"/>
      <c r="K60" s="329"/>
      <c r="L60" s="324"/>
      <c r="M60" s="329"/>
      <c r="N60" s="324"/>
      <c r="O60" s="329"/>
      <c r="P60" s="324"/>
      <c r="Q60" s="324"/>
      <c r="R60" s="324"/>
      <c r="S60" s="324"/>
      <c r="T60" s="324"/>
      <c r="U60" s="47"/>
      <c r="V60" s="47"/>
      <c r="W60" s="47"/>
      <c r="X60" s="47"/>
      <c r="Y60" s="47"/>
      <c r="Z60" s="329"/>
      <c r="AA60" s="329"/>
      <c r="AB60" s="329"/>
      <c r="AC60" s="329"/>
      <c r="AD60" s="47"/>
      <c r="AE60" s="47"/>
      <c r="AF60" s="47"/>
      <c r="AG60" s="47"/>
      <c r="AH60" s="47"/>
      <c r="AI60" s="47"/>
      <c r="AJ60" s="47"/>
      <c r="AK60" s="47"/>
      <c r="AL60" s="47"/>
      <c r="AM60" s="47"/>
      <c r="AN60" s="47"/>
      <c r="AO60" s="47"/>
      <c r="AP60" s="47"/>
      <c r="AQ60" s="329"/>
      <c r="AR60" s="329"/>
      <c r="AS60" s="329"/>
      <c r="AW60" s="28" t="s">
        <v>606</v>
      </c>
      <c r="AX60" s="28" t="e">
        <f>AX59+1</f>
        <v>#REF!</v>
      </c>
    </row>
    <row r="61" spans="1:50" x14ac:dyDescent="0.25">
      <c r="A61" s="313"/>
      <c r="B61" s="331"/>
      <c r="C61" s="373"/>
      <c r="D61" s="312"/>
      <c r="E61" s="329"/>
      <c r="F61" s="311"/>
      <c r="G61" s="324"/>
      <c r="H61" s="324"/>
      <c r="I61" s="324"/>
      <c r="J61" s="324"/>
      <c r="K61" s="329"/>
      <c r="L61" s="324"/>
      <c r="M61" s="329"/>
      <c r="N61" s="324"/>
      <c r="O61" s="329"/>
      <c r="P61" s="324"/>
      <c r="Q61" s="324"/>
      <c r="R61" s="324"/>
      <c r="S61" s="324"/>
      <c r="T61" s="324"/>
      <c r="U61" s="47"/>
      <c r="V61" s="47"/>
      <c r="W61" s="47"/>
      <c r="X61" s="47"/>
      <c r="Y61" s="47"/>
      <c r="Z61" s="329"/>
      <c r="AA61" s="329"/>
      <c r="AB61" s="329"/>
      <c r="AC61" s="329"/>
      <c r="AD61" s="47"/>
      <c r="AE61" s="47"/>
      <c r="AF61" s="47"/>
      <c r="AG61" s="47"/>
      <c r="AH61" s="47"/>
      <c r="AI61" s="47"/>
      <c r="AJ61" s="47"/>
      <c r="AK61" s="47"/>
      <c r="AL61" s="47"/>
      <c r="AM61" s="47"/>
      <c r="AN61" s="47"/>
      <c r="AO61" s="47"/>
      <c r="AP61" s="47"/>
      <c r="AQ61" s="329"/>
      <c r="AR61" s="329"/>
      <c r="AS61" s="329"/>
      <c r="AW61" s="28" t="s">
        <v>606</v>
      </c>
      <c r="AX61" s="28" t="e">
        <f>AX60+1</f>
        <v>#REF!</v>
      </c>
    </row>
    <row r="62" spans="1:50" ht="53.25" customHeight="1" x14ac:dyDescent="0.25">
      <c r="A62" s="313"/>
      <c r="B62" s="331"/>
      <c r="C62" s="373"/>
      <c r="D62" s="312"/>
      <c r="E62" s="361"/>
      <c r="F62" s="322"/>
      <c r="G62" s="322"/>
      <c r="H62" s="322"/>
      <c r="I62" s="322"/>
      <c r="J62" s="322"/>
      <c r="K62" s="361"/>
      <c r="L62" s="322"/>
      <c r="M62" s="361"/>
      <c r="N62" s="322"/>
      <c r="O62" s="361"/>
      <c r="P62" s="322"/>
      <c r="Q62" s="322"/>
      <c r="R62" s="325"/>
      <c r="S62" s="322"/>
      <c r="T62" s="324"/>
      <c r="U62" s="82"/>
      <c r="V62" s="82"/>
      <c r="W62" s="82"/>
      <c r="X62" s="82"/>
      <c r="Y62" s="47"/>
      <c r="Z62" s="129"/>
      <c r="AA62" s="361"/>
      <c r="AB62" s="361"/>
      <c r="AC62" s="361"/>
      <c r="AD62" s="47"/>
      <c r="AE62" s="47"/>
      <c r="AF62" s="47"/>
      <c r="AG62" s="47"/>
      <c r="AH62" s="47"/>
      <c r="AI62" s="47"/>
      <c r="AJ62" s="47"/>
      <c r="AK62" s="47"/>
      <c r="AL62" s="47"/>
      <c r="AM62" s="47"/>
      <c r="AN62" s="47"/>
      <c r="AO62" s="47"/>
      <c r="AP62" s="47"/>
      <c r="AQ62" s="329"/>
      <c r="AR62" s="336"/>
      <c r="AS62" s="329"/>
      <c r="AW62" s="28" t="s">
        <v>606</v>
      </c>
      <c r="AX62" s="28" t="e">
        <f>#REF!+1</f>
        <v>#REF!</v>
      </c>
    </row>
    <row r="63" spans="1:50" ht="44.25" customHeight="1" x14ac:dyDescent="0.25">
      <c r="A63" s="313"/>
      <c r="B63" s="331"/>
      <c r="C63" s="322"/>
      <c r="D63" s="312"/>
      <c r="E63" s="329"/>
      <c r="F63" s="311"/>
      <c r="G63" s="324"/>
      <c r="H63" s="324"/>
      <c r="I63" s="324"/>
      <c r="J63" s="324"/>
      <c r="K63" s="329"/>
      <c r="L63" s="324"/>
      <c r="M63" s="329"/>
      <c r="N63" s="324"/>
      <c r="O63" s="329"/>
      <c r="P63" s="324"/>
      <c r="Q63" s="324"/>
      <c r="R63" s="333"/>
      <c r="S63" s="324"/>
      <c r="T63" s="324"/>
      <c r="U63" s="110"/>
      <c r="V63" s="110"/>
      <c r="W63" s="335"/>
      <c r="X63" s="47"/>
      <c r="Y63" s="47"/>
      <c r="Z63" s="329"/>
      <c r="AA63" s="329"/>
      <c r="AB63" s="329"/>
      <c r="AC63" s="329"/>
      <c r="AD63" s="47"/>
      <c r="AE63" s="47"/>
      <c r="AF63" s="47"/>
      <c r="AG63" s="47"/>
      <c r="AH63" s="47"/>
      <c r="AI63" s="47"/>
      <c r="AJ63" s="47"/>
      <c r="AK63" s="47"/>
      <c r="AL63" s="47"/>
      <c r="AM63" s="47"/>
      <c r="AN63" s="47"/>
      <c r="AO63" s="47"/>
      <c r="AP63" s="47"/>
      <c r="AQ63" s="329"/>
      <c r="AR63" s="315"/>
      <c r="AS63" s="302"/>
      <c r="AW63" s="28" t="s">
        <v>606</v>
      </c>
      <c r="AX63" s="28" t="e">
        <f>#REF!+1</f>
        <v>#REF!</v>
      </c>
    </row>
    <row r="64" spans="1:50" ht="71.25" customHeight="1" x14ac:dyDescent="0.25">
      <c r="A64" s="313"/>
      <c r="B64" s="331"/>
      <c r="C64" s="322"/>
      <c r="D64" s="312"/>
      <c r="E64" s="329"/>
      <c r="F64" s="311"/>
      <c r="G64" s="324"/>
      <c r="H64" s="324"/>
      <c r="I64" s="324"/>
      <c r="J64" s="324"/>
      <c r="K64" s="329"/>
      <c r="L64" s="324"/>
      <c r="M64" s="329"/>
      <c r="N64" s="324"/>
      <c r="O64" s="329"/>
      <c r="P64" s="324"/>
      <c r="Q64" s="324"/>
      <c r="R64" s="333"/>
      <c r="S64" s="324"/>
      <c r="T64" s="324"/>
      <c r="U64" s="110"/>
      <c r="V64" s="110"/>
      <c r="W64" s="335"/>
      <c r="X64" s="47"/>
      <c r="Y64" s="47"/>
      <c r="Z64" s="329"/>
      <c r="AA64" s="329"/>
      <c r="AB64" s="329"/>
      <c r="AC64" s="329"/>
      <c r="AD64" s="47"/>
      <c r="AE64" s="47"/>
      <c r="AF64" s="47"/>
      <c r="AG64" s="47"/>
      <c r="AH64" s="47"/>
      <c r="AI64" s="47"/>
      <c r="AJ64" s="47"/>
      <c r="AK64" s="47"/>
      <c r="AL64" s="47"/>
      <c r="AM64" s="47"/>
      <c r="AN64" s="47"/>
      <c r="AO64" s="47"/>
      <c r="AP64" s="47"/>
      <c r="AQ64" s="329"/>
      <c r="AR64" s="315"/>
      <c r="AS64" s="302"/>
      <c r="AW64" s="28" t="s">
        <v>606</v>
      </c>
      <c r="AX64" s="28" t="e">
        <f>#REF!+1</f>
        <v>#REF!</v>
      </c>
    </row>
    <row r="65" spans="1:50" ht="71.25" customHeight="1" x14ac:dyDescent="0.25">
      <c r="A65" s="313"/>
      <c r="B65" s="331"/>
      <c r="C65" s="312"/>
      <c r="D65" s="312"/>
      <c r="E65" s="329"/>
      <c r="F65" s="311"/>
      <c r="G65" s="324"/>
      <c r="H65" s="324"/>
      <c r="I65" s="324"/>
      <c r="J65" s="324"/>
      <c r="K65" s="330"/>
      <c r="L65" s="309"/>
      <c r="M65" s="330"/>
      <c r="N65" s="324"/>
      <c r="O65" s="324"/>
      <c r="P65" s="333"/>
      <c r="Q65" s="334"/>
      <c r="R65" s="333"/>
      <c r="S65" s="324"/>
      <c r="T65" s="324"/>
      <c r="U65" s="78"/>
      <c r="V65" s="78"/>
      <c r="W65" s="78"/>
      <c r="X65" s="79"/>
      <c r="Y65" s="78"/>
      <c r="Z65" s="47"/>
      <c r="AA65" s="47"/>
      <c r="AB65" s="47"/>
      <c r="AC65" s="47"/>
      <c r="AD65" s="78"/>
      <c r="AE65" s="78"/>
      <c r="AF65" s="78"/>
      <c r="AG65" s="79"/>
      <c r="AH65" s="79"/>
      <c r="AI65" s="79"/>
      <c r="AJ65" s="79"/>
      <c r="AK65" s="79"/>
      <c r="AL65" s="47"/>
      <c r="AM65" s="47"/>
      <c r="AN65" s="47"/>
      <c r="AO65" s="47"/>
      <c r="AP65" s="47"/>
      <c r="AQ65" s="324"/>
      <c r="AR65" s="329"/>
      <c r="AS65" s="324"/>
      <c r="AW65" s="28" t="s">
        <v>606</v>
      </c>
      <c r="AX65" s="28" t="e">
        <f>#REF!+1</f>
        <v>#REF!</v>
      </c>
    </row>
    <row r="66" spans="1:50" ht="71.25" customHeight="1" x14ac:dyDescent="0.25">
      <c r="A66" s="313"/>
      <c r="B66" s="331"/>
      <c r="C66" s="312"/>
      <c r="D66" s="312"/>
      <c r="E66" s="329"/>
      <c r="F66" s="311"/>
      <c r="G66" s="324"/>
      <c r="H66" s="324"/>
      <c r="I66" s="324"/>
      <c r="J66" s="324"/>
      <c r="K66" s="350"/>
      <c r="L66" s="328"/>
      <c r="M66" s="350"/>
      <c r="N66" s="324"/>
      <c r="O66" s="328"/>
      <c r="P66" s="321"/>
      <c r="Q66" s="334"/>
      <c r="R66" s="333"/>
      <c r="S66" s="324"/>
      <c r="T66" s="324"/>
      <c r="U66" s="78"/>
      <c r="V66" s="78"/>
      <c r="W66" s="78"/>
      <c r="X66" s="79"/>
      <c r="Y66" s="78"/>
      <c r="Z66" s="81"/>
      <c r="AA66" s="81"/>
      <c r="AB66" s="81"/>
      <c r="AC66" s="81"/>
      <c r="AD66" s="78"/>
      <c r="AE66" s="78"/>
      <c r="AF66" s="78"/>
      <c r="AG66" s="79"/>
      <c r="AH66" s="79"/>
      <c r="AI66" s="79"/>
      <c r="AJ66" s="79"/>
      <c r="AK66" s="79"/>
      <c r="AL66" s="82"/>
      <c r="AM66" s="82"/>
      <c r="AN66" s="82"/>
      <c r="AO66" s="82"/>
      <c r="AP66" s="82"/>
      <c r="AQ66" s="324"/>
      <c r="AR66" s="350"/>
      <c r="AS66" s="328"/>
      <c r="AW66" s="28" t="s">
        <v>606</v>
      </c>
      <c r="AX66" s="28" t="e">
        <f>AX65+1</f>
        <v>#REF!</v>
      </c>
    </row>
    <row r="67" spans="1:50" ht="71.25" customHeight="1" x14ac:dyDescent="0.25">
      <c r="A67" s="313"/>
      <c r="B67" s="331"/>
      <c r="C67" s="312"/>
      <c r="D67" s="312"/>
      <c r="E67" s="329"/>
      <c r="F67" s="311"/>
      <c r="G67" s="324"/>
      <c r="H67" s="324"/>
      <c r="I67" s="324"/>
      <c r="J67" s="324"/>
      <c r="K67" s="350"/>
      <c r="L67" s="328"/>
      <c r="M67" s="350"/>
      <c r="N67" s="324"/>
      <c r="O67" s="328"/>
      <c r="P67" s="321"/>
      <c r="Q67" s="334"/>
      <c r="R67" s="333"/>
      <c r="S67" s="324"/>
      <c r="T67" s="324"/>
      <c r="U67" s="78"/>
      <c r="V67" s="78"/>
      <c r="W67" s="78"/>
      <c r="X67" s="79"/>
      <c r="Y67" s="78"/>
      <c r="Z67" s="47"/>
      <c r="AA67" s="84"/>
      <c r="AB67" s="47"/>
      <c r="AC67" s="84"/>
      <c r="AD67" s="78"/>
      <c r="AE67" s="78"/>
      <c r="AF67" s="78"/>
      <c r="AG67" s="79"/>
      <c r="AH67" s="79"/>
      <c r="AI67" s="79"/>
      <c r="AJ67" s="79"/>
      <c r="AK67" s="79"/>
      <c r="AL67" s="82"/>
      <c r="AM67" s="82"/>
      <c r="AN67" s="82"/>
      <c r="AO67" s="82"/>
      <c r="AP67" s="82"/>
      <c r="AQ67" s="324"/>
      <c r="AR67" s="350"/>
      <c r="AS67" s="328"/>
      <c r="AW67" s="28" t="s">
        <v>606</v>
      </c>
      <c r="AX67" s="28" t="e">
        <f>AX66+1</f>
        <v>#REF!</v>
      </c>
    </row>
    <row r="68" spans="1:50" ht="71.25" customHeight="1" x14ac:dyDescent="0.25">
      <c r="A68" s="313"/>
      <c r="B68" s="331"/>
      <c r="C68" s="312"/>
      <c r="D68" s="312"/>
      <c r="E68" s="329"/>
      <c r="F68" s="311"/>
      <c r="G68" s="324"/>
      <c r="H68" s="324"/>
      <c r="I68" s="324"/>
      <c r="J68" s="324"/>
      <c r="K68" s="350"/>
      <c r="L68" s="328"/>
      <c r="M68" s="350"/>
      <c r="N68" s="324"/>
      <c r="O68" s="328"/>
      <c r="P68" s="321"/>
      <c r="Q68" s="334"/>
      <c r="R68" s="333"/>
      <c r="S68" s="324"/>
      <c r="T68" s="324"/>
      <c r="U68" s="78"/>
      <c r="V68" s="78"/>
      <c r="W68" s="78"/>
      <c r="X68" s="79"/>
      <c r="Y68" s="78"/>
      <c r="Z68" s="47"/>
      <c r="AA68" s="84"/>
      <c r="AB68" s="47"/>
      <c r="AC68" s="84"/>
      <c r="AD68" s="78"/>
      <c r="AE68" s="78"/>
      <c r="AF68" s="78"/>
      <c r="AG68" s="79"/>
      <c r="AH68" s="79"/>
      <c r="AI68" s="79"/>
      <c r="AJ68" s="79"/>
      <c r="AK68" s="79"/>
      <c r="AL68" s="82"/>
      <c r="AM68" s="82"/>
      <c r="AN68" s="82"/>
      <c r="AO68" s="82"/>
      <c r="AP68" s="82"/>
      <c r="AQ68" s="324"/>
      <c r="AR68" s="350"/>
      <c r="AS68" s="328"/>
      <c r="AW68" s="28" t="s">
        <v>606</v>
      </c>
      <c r="AX68" s="28" t="e">
        <f>AX67+1</f>
        <v>#REF!</v>
      </c>
    </row>
    <row r="69" spans="1:50" ht="71.25" customHeight="1" x14ac:dyDescent="0.25">
      <c r="A69" s="313"/>
      <c r="B69" s="331"/>
      <c r="C69" s="312"/>
      <c r="D69" s="312"/>
      <c r="E69" s="329"/>
      <c r="F69" s="311"/>
      <c r="G69" s="324"/>
      <c r="H69" s="324"/>
      <c r="I69" s="324"/>
      <c r="J69" s="324"/>
      <c r="K69" s="350"/>
      <c r="L69" s="328"/>
      <c r="M69" s="350"/>
      <c r="N69" s="324"/>
      <c r="O69" s="328"/>
      <c r="P69" s="321"/>
      <c r="Q69" s="334"/>
      <c r="R69" s="333"/>
      <c r="S69" s="324"/>
      <c r="T69" s="324"/>
      <c r="U69" s="78"/>
      <c r="V69" s="78"/>
      <c r="W69" s="78"/>
      <c r="X69" s="79"/>
      <c r="Y69" s="78"/>
      <c r="Z69" s="47"/>
      <c r="AA69" s="84"/>
      <c r="AB69" s="47"/>
      <c r="AC69" s="84"/>
      <c r="AD69" s="78"/>
      <c r="AE69" s="78"/>
      <c r="AF69" s="78"/>
      <c r="AG69" s="79"/>
      <c r="AH69" s="79"/>
      <c r="AI69" s="79"/>
      <c r="AJ69" s="79"/>
      <c r="AK69" s="79"/>
      <c r="AL69" s="82"/>
      <c r="AM69" s="82"/>
      <c r="AN69" s="82"/>
      <c r="AO69" s="82"/>
      <c r="AP69" s="82"/>
      <c r="AQ69" s="324"/>
      <c r="AR69" s="350"/>
      <c r="AS69" s="328"/>
      <c r="AW69" s="28" t="s">
        <v>606</v>
      </c>
      <c r="AX69" s="28" t="e">
        <f>AX68+1</f>
        <v>#REF!</v>
      </c>
    </row>
    <row r="70" spans="1:50" ht="55.9" customHeight="1" x14ac:dyDescent="0.25">
      <c r="A70" s="313"/>
      <c r="B70" s="331"/>
      <c r="C70" s="312"/>
      <c r="D70" s="312"/>
      <c r="E70" s="329"/>
      <c r="F70" s="311"/>
      <c r="G70" s="324"/>
      <c r="H70" s="324"/>
      <c r="I70" s="324"/>
      <c r="J70" s="324"/>
      <c r="K70" s="350"/>
      <c r="L70" s="328"/>
      <c r="M70" s="350"/>
      <c r="N70" s="324"/>
      <c r="O70" s="328"/>
      <c r="P70" s="321"/>
      <c r="Q70" s="334"/>
      <c r="R70" s="333"/>
      <c r="S70" s="324"/>
      <c r="T70" s="324"/>
      <c r="U70" s="78"/>
      <c r="V70" s="78"/>
      <c r="W70" s="78"/>
      <c r="X70" s="79"/>
      <c r="Y70" s="78"/>
      <c r="Z70" s="47"/>
      <c r="AA70" s="84"/>
      <c r="AB70" s="47"/>
      <c r="AC70" s="84"/>
      <c r="AD70" s="78"/>
      <c r="AE70" s="78"/>
      <c r="AF70" s="78"/>
      <c r="AG70" s="79"/>
      <c r="AH70" s="79"/>
      <c r="AI70" s="79"/>
      <c r="AJ70" s="79"/>
      <c r="AK70" s="79"/>
      <c r="AL70" s="82"/>
      <c r="AM70" s="82"/>
      <c r="AN70" s="82"/>
      <c r="AO70" s="82"/>
      <c r="AP70" s="82"/>
      <c r="AQ70" s="324"/>
      <c r="AR70" s="350"/>
      <c r="AS70" s="328"/>
      <c r="AW70" s="28" t="s">
        <v>606</v>
      </c>
      <c r="AX70" s="28" t="e">
        <f>AX69+1</f>
        <v>#REF!</v>
      </c>
    </row>
    <row r="71" spans="1:50" ht="60" customHeight="1" x14ac:dyDescent="0.25">
      <c r="A71" s="313"/>
      <c r="B71" s="331"/>
      <c r="C71" s="312"/>
      <c r="D71" s="312"/>
      <c r="E71" s="329"/>
      <c r="F71" s="311"/>
      <c r="G71" s="324"/>
      <c r="H71" s="324"/>
      <c r="I71" s="324"/>
      <c r="J71" s="324"/>
      <c r="K71" s="350"/>
      <c r="L71" s="328"/>
      <c r="M71" s="350"/>
      <c r="N71" s="324"/>
      <c r="O71" s="328"/>
      <c r="P71" s="321"/>
      <c r="Q71" s="334"/>
      <c r="R71" s="333"/>
      <c r="S71" s="324"/>
      <c r="T71" s="324"/>
      <c r="U71" s="78"/>
      <c r="V71" s="78"/>
      <c r="W71" s="78"/>
      <c r="X71" s="79"/>
      <c r="Y71" s="78"/>
      <c r="Z71" s="47"/>
      <c r="AA71" s="84"/>
      <c r="AB71" s="47"/>
      <c r="AC71" s="84"/>
      <c r="AD71" s="78"/>
      <c r="AE71" s="78"/>
      <c r="AF71" s="78"/>
      <c r="AG71" s="79"/>
      <c r="AH71" s="79"/>
      <c r="AI71" s="79"/>
      <c r="AJ71" s="79"/>
      <c r="AK71" s="79"/>
      <c r="AL71" s="82"/>
      <c r="AM71" s="82"/>
      <c r="AN71" s="82"/>
      <c r="AO71" s="82"/>
      <c r="AP71" s="82"/>
      <c r="AQ71" s="324"/>
      <c r="AR71" s="350"/>
      <c r="AS71" s="328"/>
      <c r="AW71" s="28" t="s">
        <v>606</v>
      </c>
      <c r="AX71" s="28" t="e">
        <f>AX70+1</f>
        <v>#REF!</v>
      </c>
    </row>
    <row r="72" spans="1:50" ht="71.25" customHeight="1" x14ac:dyDescent="0.25">
      <c r="A72" s="313"/>
      <c r="B72" s="331"/>
      <c r="C72" s="312"/>
      <c r="D72" s="312"/>
      <c r="E72" s="329"/>
      <c r="F72" s="311"/>
      <c r="G72" s="324"/>
      <c r="H72" s="324"/>
      <c r="I72" s="324"/>
      <c r="J72" s="324"/>
      <c r="K72" s="350"/>
      <c r="L72" s="328"/>
      <c r="M72" s="350"/>
      <c r="N72" s="324"/>
      <c r="O72" s="328"/>
      <c r="P72" s="321"/>
      <c r="Q72" s="334"/>
      <c r="R72" s="333"/>
      <c r="S72" s="324"/>
      <c r="T72" s="324"/>
      <c r="U72" s="78"/>
      <c r="V72" s="78"/>
      <c r="W72" s="78"/>
      <c r="X72" s="79"/>
      <c r="Y72" s="78"/>
      <c r="Z72" s="47"/>
      <c r="AA72" s="84"/>
      <c r="AB72" s="47"/>
      <c r="AC72" s="84"/>
      <c r="AD72" s="78"/>
      <c r="AE72" s="78"/>
      <c r="AF72" s="78"/>
      <c r="AG72" s="79"/>
      <c r="AH72" s="79"/>
      <c r="AI72" s="79"/>
      <c r="AJ72" s="79"/>
      <c r="AK72" s="79"/>
      <c r="AL72" s="82"/>
      <c r="AM72" s="82"/>
      <c r="AN72" s="82"/>
      <c r="AO72" s="82"/>
      <c r="AP72" s="82"/>
      <c r="AQ72" s="324"/>
      <c r="AR72" s="350"/>
      <c r="AS72" s="328"/>
      <c r="AW72" s="28" t="s">
        <v>606</v>
      </c>
      <c r="AX72" s="28" t="e">
        <f>AX71+1</f>
        <v>#REF!</v>
      </c>
    </row>
    <row r="73" spans="1:50" ht="62.45" customHeight="1" x14ac:dyDescent="0.25">
      <c r="A73" s="313"/>
      <c r="B73" s="331"/>
      <c r="C73" s="312"/>
      <c r="D73" s="312"/>
      <c r="E73" s="329"/>
      <c r="F73" s="311"/>
      <c r="G73" s="324"/>
      <c r="H73" s="324"/>
      <c r="I73" s="324"/>
      <c r="J73" s="324"/>
      <c r="K73" s="350"/>
      <c r="L73" s="328"/>
      <c r="M73" s="350"/>
      <c r="N73" s="324"/>
      <c r="O73" s="324"/>
      <c r="P73" s="321"/>
      <c r="Q73" s="334"/>
      <c r="R73" s="333"/>
      <c r="S73" s="324"/>
      <c r="T73" s="324"/>
      <c r="U73" s="78"/>
      <c r="V73" s="78"/>
      <c r="W73" s="78"/>
      <c r="X73" s="79"/>
      <c r="Y73" s="78"/>
      <c r="Z73" s="78"/>
      <c r="AA73" s="47"/>
      <c r="AB73" s="84"/>
      <c r="AC73" s="47"/>
      <c r="AD73" s="47"/>
      <c r="AE73" s="47"/>
      <c r="AF73" s="47"/>
      <c r="AG73" s="47"/>
      <c r="AH73" s="47"/>
      <c r="AI73" s="47"/>
      <c r="AJ73" s="47"/>
      <c r="AK73" s="47"/>
      <c r="AL73" s="297"/>
      <c r="AM73" s="82"/>
      <c r="AN73" s="82"/>
      <c r="AO73" s="82"/>
      <c r="AP73" s="82"/>
      <c r="AQ73" s="324"/>
      <c r="AR73" s="350"/>
      <c r="AS73" s="328"/>
      <c r="AW73" s="28" t="s">
        <v>606</v>
      </c>
      <c r="AX73" s="28" t="e">
        <f>AX72+1</f>
        <v>#REF!</v>
      </c>
    </row>
    <row r="74" spans="1:50" ht="49.9" customHeight="1" x14ac:dyDescent="0.25">
      <c r="A74" s="313"/>
      <c r="B74" s="331"/>
      <c r="C74" s="312"/>
      <c r="D74" s="312"/>
      <c r="E74" s="329"/>
      <c r="F74" s="311"/>
      <c r="G74" s="324"/>
      <c r="H74" s="324"/>
      <c r="I74" s="324"/>
      <c r="J74" s="324"/>
      <c r="K74" s="350"/>
      <c r="L74" s="328"/>
      <c r="M74" s="350"/>
      <c r="N74" s="324"/>
      <c r="O74" s="324"/>
      <c r="P74" s="321"/>
      <c r="Q74" s="334"/>
      <c r="R74" s="333"/>
      <c r="S74" s="324"/>
      <c r="T74" s="324"/>
      <c r="U74" s="78"/>
      <c r="V74" s="78"/>
      <c r="W74" s="78"/>
      <c r="X74" s="79"/>
      <c r="Y74" s="78"/>
      <c r="Z74" s="47"/>
      <c r="AA74" s="47"/>
      <c r="AB74" s="47"/>
      <c r="AC74" s="47"/>
      <c r="AD74" s="47"/>
      <c r="AE74" s="47"/>
      <c r="AF74" s="47"/>
      <c r="AG74" s="47"/>
      <c r="AH74" s="47"/>
      <c r="AI74" s="47"/>
      <c r="AJ74" s="47"/>
      <c r="AK74" s="47"/>
      <c r="AL74" s="82"/>
      <c r="AM74" s="82"/>
      <c r="AN74" s="82"/>
      <c r="AO74" s="82"/>
      <c r="AP74" s="82"/>
      <c r="AQ74" s="324"/>
      <c r="AR74" s="350"/>
      <c r="AS74" s="328"/>
      <c r="AW74" s="28" t="s">
        <v>606</v>
      </c>
      <c r="AX74" s="28" t="e">
        <f>AX73+1</f>
        <v>#REF!</v>
      </c>
    </row>
    <row r="75" spans="1:50" ht="39.6" customHeight="1" x14ac:dyDescent="0.25">
      <c r="A75" s="313"/>
      <c r="B75" s="331"/>
      <c r="C75" s="312"/>
      <c r="D75" s="312"/>
      <c r="E75" s="329"/>
      <c r="F75" s="311"/>
      <c r="G75" s="324"/>
      <c r="H75" s="324"/>
      <c r="I75" s="324"/>
      <c r="J75" s="324"/>
      <c r="K75" s="350"/>
      <c r="L75" s="328"/>
      <c r="M75" s="350"/>
      <c r="N75" s="324"/>
      <c r="O75" s="324"/>
      <c r="P75" s="321"/>
      <c r="Q75" s="334"/>
      <c r="R75" s="333"/>
      <c r="S75" s="324"/>
      <c r="T75" s="324"/>
      <c r="U75" s="78"/>
      <c r="V75" s="78"/>
      <c r="W75" s="78"/>
      <c r="X75" s="79"/>
      <c r="Y75" s="78"/>
      <c r="Z75" s="47"/>
      <c r="AA75" s="47"/>
      <c r="AB75" s="47"/>
      <c r="AC75" s="47"/>
      <c r="AD75" s="47"/>
      <c r="AE75" s="47"/>
      <c r="AF75" s="47"/>
      <c r="AG75" s="47"/>
      <c r="AH75" s="47"/>
      <c r="AI75" s="47"/>
      <c r="AJ75" s="47"/>
      <c r="AK75" s="47"/>
      <c r="AL75" s="82"/>
      <c r="AM75" s="82"/>
      <c r="AN75" s="82"/>
      <c r="AO75" s="82"/>
      <c r="AP75" s="82"/>
      <c r="AQ75" s="324"/>
      <c r="AR75" s="350"/>
      <c r="AS75" s="328"/>
      <c r="AW75" s="28" t="s">
        <v>606</v>
      </c>
      <c r="AX75" s="28" t="e">
        <f>AX74+1</f>
        <v>#REF!</v>
      </c>
    </row>
    <row r="76" spans="1:50" ht="83.25" customHeight="1" x14ac:dyDescent="0.25">
      <c r="A76" s="313"/>
      <c r="B76" s="331"/>
      <c r="C76" s="312"/>
      <c r="D76" s="312"/>
      <c r="E76" s="329"/>
      <c r="F76" s="311"/>
      <c r="G76" s="324"/>
      <c r="H76" s="324"/>
      <c r="I76" s="324"/>
      <c r="J76" s="324"/>
      <c r="K76" s="345"/>
      <c r="L76" s="322"/>
      <c r="M76" s="345"/>
      <c r="N76" s="324"/>
      <c r="O76" s="324"/>
      <c r="P76" s="325"/>
      <c r="Q76" s="322"/>
      <c r="R76" s="333"/>
      <c r="S76" s="324"/>
      <c r="T76" s="324"/>
      <c r="U76" s="78"/>
      <c r="V76" s="78"/>
      <c r="W76" s="78"/>
      <c r="X76" s="78"/>
      <c r="Y76" s="78"/>
      <c r="Z76" s="345"/>
      <c r="AA76" s="345"/>
      <c r="AB76" s="325"/>
      <c r="AC76" s="325"/>
      <c r="AD76" s="47"/>
      <c r="AE76" s="47"/>
      <c r="AF76" s="47"/>
      <c r="AG76" s="47"/>
      <c r="AH76" s="47"/>
      <c r="AI76" s="47"/>
      <c r="AJ76" s="47"/>
      <c r="AK76" s="47"/>
      <c r="AL76" s="345"/>
      <c r="AM76" s="47"/>
      <c r="AN76" s="47"/>
      <c r="AO76" s="47"/>
      <c r="AP76" s="345"/>
      <c r="AQ76" s="89"/>
      <c r="AR76" s="329"/>
      <c r="AS76" s="330"/>
      <c r="AW76" s="28" t="s">
        <v>606</v>
      </c>
      <c r="AX76" s="28" t="e">
        <f>AX75+1</f>
        <v>#REF!</v>
      </c>
    </row>
    <row r="77" spans="1:50" ht="83.25" customHeight="1" x14ac:dyDescent="0.25">
      <c r="A77" s="313"/>
      <c r="B77" s="331"/>
      <c r="C77" s="311"/>
      <c r="D77" s="312"/>
      <c r="E77" s="329"/>
      <c r="F77" s="311"/>
      <c r="G77" s="324"/>
      <c r="H77" s="306"/>
      <c r="I77" s="306"/>
      <c r="J77" s="306"/>
      <c r="K77" s="306"/>
      <c r="L77" s="306"/>
      <c r="M77" s="306"/>
      <c r="N77" s="306"/>
      <c r="O77" s="306"/>
      <c r="P77" s="306"/>
      <c r="Q77" s="352"/>
      <c r="R77" s="327"/>
      <c r="S77" s="306"/>
      <c r="T77" s="306"/>
      <c r="U77" s="78"/>
      <c r="V77" s="78"/>
      <c r="W77" s="78"/>
      <c r="X77" s="78"/>
      <c r="Y77" s="78"/>
      <c r="Z77" s="270"/>
      <c r="AA77" s="369"/>
      <c r="AB77" s="369"/>
      <c r="AC77" s="369"/>
      <c r="AD77" s="370"/>
      <c r="AE77" s="369"/>
      <c r="AF77" s="369"/>
      <c r="AG77" s="369"/>
      <c r="AH77" s="369"/>
      <c r="AI77" s="369"/>
      <c r="AJ77" s="369"/>
      <c r="AK77" s="369"/>
      <c r="AL77" s="369"/>
      <c r="AM77" s="369"/>
      <c r="AN77" s="369"/>
      <c r="AO77" s="369"/>
      <c r="AP77" s="369"/>
      <c r="AQ77" s="369"/>
      <c r="AR77" s="368"/>
      <c r="AS77" s="302"/>
      <c r="AT77" s="95"/>
      <c r="AW77" s="28" t="s">
        <v>606</v>
      </c>
      <c r="AX77" s="28" t="e">
        <f>AX76+1</f>
        <v>#REF!</v>
      </c>
    </row>
    <row r="78" spans="1:50" ht="83.25" customHeight="1" x14ac:dyDescent="0.25">
      <c r="A78" s="313"/>
      <c r="B78" s="331"/>
      <c r="C78" s="312"/>
      <c r="D78" s="312"/>
      <c r="E78" s="329"/>
      <c r="F78" s="311"/>
      <c r="G78" s="324"/>
      <c r="H78" s="306"/>
      <c r="I78" s="306"/>
      <c r="J78" s="306"/>
      <c r="K78" s="306"/>
      <c r="L78" s="306"/>
      <c r="M78" s="306"/>
      <c r="N78" s="306"/>
      <c r="O78" s="306"/>
      <c r="P78" s="306"/>
      <c r="Q78" s="372"/>
      <c r="R78" s="327"/>
      <c r="S78" s="306"/>
      <c r="T78" s="306"/>
      <c r="U78" s="78"/>
      <c r="V78" s="78"/>
      <c r="W78" s="47"/>
      <c r="X78" s="47"/>
      <c r="Y78" s="47"/>
      <c r="Z78" s="270"/>
      <c r="AA78" s="369"/>
      <c r="AB78" s="369"/>
      <c r="AC78" s="369"/>
      <c r="AD78" s="370"/>
      <c r="AE78" s="370"/>
      <c r="AF78" s="371"/>
      <c r="AG78" s="371"/>
      <c r="AH78" s="371"/>
      <c r="AI78" s="370"/>
      <c r="AJ78" s="370"/>
      <c r="AK78" s="370"/>
      <c r="AL78" s="369"/>
      <c r="AM78" s="369"/>
      <c r="AN78" s="369"/>
      <c r="AO78" s="369"/>
      <c r="AP78" s="369"/>
      <c r="AQ78" s="304"/>
      <c r="AR78" s="368"/>
      <c r="AS78" s="302"/>
      <c r="AT78" s="97"/>
      <c r="AW78" s="297"/>
      <c r="AX78" s="297"/>
    </row>
    <row r="79" spans="1:50" ht="52.5" customHeight="1" x14ac:dyDescent="0.25">
      <c r="A79" s="313"/>
      <c r="B79" s="331"/>
      <c r="C79" s="312"/>
      <c r="D79" s="312"/>
      <c r="E79" s="304"/>
      <c r="F79" s="311"/>
      <c r="G79" s="310"/>
      <c r="H79" s="303"/>
      <c r="I79" s="309"/>
      <c r="J79" s="303"/>
      <c r="K79" s="303"/>
      <c r="L79" s="306"/>
      <c r="M79" s="307"/>
      <c r="N79" s="303"/>
      <c r="O79" s="107"/>
      <c r="P79" s="306"/>
      <c r="Q79" s="108"/>
      <c r="R79" s="109"/>
      <c r="S79" s="306"/>
      <c r="T79" s="306"/>
      <c r="U79" s="110"/>
      <c r="V79" s="110"/>
      <c r="W79" s="47"/>
      <c r="X79" s="47"/>
      <c r="Y79" s="47"/>
      <c r="Z79" s="84"/>
      <c r="AA79" s="84"/>
      <c r="AB79" s="84"/>
      <c r="AC79" s="47"/>
      <c r="AD79" s="83"/>
      <c r="AE79" s="83"/>
      <c r="AF79" s="83"/>
      <c r="AG79" s="83"/>
      <c r="AH79" s="83"/>
      <c r="AI79" s="83"/>
      <c r="AJ79" s="83"/>
      <c r="AK79" s="83"/>
      <c r="AL79" s="83"/>
      <c r="AM79" s="83"/>
      <c r="AN79" s="83"/>
      <c r="AO79" s="83"/>
      <c r="AP79" s="83"/>
      <c r="AQ79" s="304"/>
      <c r="AR79" s="303"/>
      <c r="AS79" s="302"/>
      <c r="AW79" s="27"/>
      <c r="AX79" s="27"/>
    </row>
    <row r="80" spans="1:50" ht="40.5" customHeight="1" x14ac:dyDescent="0.3">
      <c r="A80" s="313"/>
      <c r="B80" s="331"/>
      <c r="C80" s="312"/>
      <c r="D80" s="312"/>
      <c r="E80" s="304"/>
      <c r="F80" s="303"/>
      <c r="G80" s="310"/>
      <c r="H80" s="303"/>
      <c r="I80" s="309"/>
      <c r="J80" s="303"/>
      <c r="K80" s="303"/>
      <c r="L80" s="306"/>
      <c r="M80" s="307"/>
      <c r="N80" s="303"/>
      <c r="O80" s="107"/>
      <c r="P80" s="306"/>
      <c r="Q80" s="367"/>
      <c r="R80" s="333"/>
      <c r="S80" s="306"/>
      <c r="T80" s="306"/>
      <c r="U80" s="110"/>
      <c r="V80" s="110"/>
      <c r="W80" s="107"/>
      <c r="X80" s="47"/>
      <c r="Y80" s="84"/>
      <c r="Z80" s="84"/>
      <c r="AA80" s="84"/>
      <c r="AB80" s="84"/>
      <c r="AC80" s="297"/>
      <c r="AD80" s="83"/>
      <c r="AE80" s="83"/>
      <c r="AF80" s="83"/>
      <c r="AG80" s="83"/>
      <c r="AH80" s="83"/>
      <c r="AI80" s="83"/>
      <c r="AJ80" s="83"/>
      <c r="AK80" s="83"/>
      <c r="AL80" s="83"/>
      <c r="AM80" s="83"/>
      <c r="AN80" s="83"/>
      <c r="AO80" s="83"/>
      <c r="AP80" s="83"/>
      <c r="AQ80" s="366"/>
      <c r="AR80" s="303"/>
      <c r="AS80" s="302"/>
      <c r="AW80" s="27"/>
      <c r="AX80" s="27"/>
    </row>
    <row r="81" spans="1:50" x14ac:dyDescent="0.25">
      <c r="A81" s="313"/>
      <c r="B81" s="331"/>
      <c r="C81" s="312"/>
      <c r="D81" s="312"/>
      <c r="E81" s="304"/>
      <c r="F81" s="303"/>
      <c r="G81" s="310"/>
      <c r="H81" s="303"/>
      <c r="I81" s="309"/>
      <c r="J81" s="303"/>
      <c r="K81" s="303"/>
      <c r="L81" s="306"/>
      <c r="M81" s="303"/>
      <c r="N81" s="303"/>
      <c r="O81" s="107"/>
      <c r="P81" s="321"/>
      <c r="Q81" s="108"/>
      <c r="R81" s="108"/>
      <c r="S81" s="110"/>
      <c r="T81" s="110"/>
      <c r="U81" s="110"/>
      <c r="V81" s="110"/>
      <c r="W81" s="110"/>
      <c r="X81" s="84"/>
      <c r="Y81" s="84"/>
      <c r="Z81" s="84"/>
      <c r="AA81" s="84"/>
      <c r="AB81" s="114"/>
      <c r="AC81" s="84"/>
      <c r="AD81" s="47"/>
      <c r="AE81" s="47"/>
      <c r="AF81" s="83"/>
      <c r="AG81" s="83"/>
      <c r="AH81" s="83"/>
      <c r="AI81" s="83"/>
      <c r="AJ81" s="83"/>
      <c r="AK81" s="83"/>
      <c r="AL81" s="303"/>
      <c r="AM81" s="303"/>
      <c r="AN81" s="303"/>
      <c r="AO81" s="303"/>
      <c r="AP81" s="303"/>
      <c r="AQ81" s="304"/>
      <c r="AR81" s="303"/>
      <c r="AS81" s="302"/>
      <c r="AW81" s="27"/>
      <c r="AX81" s="27"/>
    </row>
    <row r="82" spans="1:50" ht="60.75" customHeight="1" x14ac:dyDescent="0.25">
      <c r="A82" s="313"/>
      <c r="B82" s="331"/>
      <c r="C82" s="311"/>
      <c r="D82" s="311"/>
      <c r="E82" s="304"/>
      <c r="F82" s="311"/>
      <c r="G82" s="310"/>
      <c r="H82" s="303"/>
      <c r="I82" s="309"/>
      <c r="J82" s="303"/>
      <c r="K82" s="303"/>
      <c r="L82" s="308"/>
      <c r="M82" s="303"/>
      <c r="N82" s="303"/>
      <c r="O82" s="107"/>
      <c r="P82" s="306"/>
      <c r="Q82" s="108"/>
      <c r="R82" s="116"/>
      <c r="S82" s="306"/>
      <c r="T82" s="306"/>
      <c r="U82" s="110"/>
      <c r="V82" s="110"/>
      <c r="W82" s="335"/>
      <c r="X82" s="47"/>
      <c r="Y82" s="47"/>
      <c r="Z82" s="47"/>
      <c r="AA82" s="47"/>
      <c r="AB82" s="329"/>
      <c r="AC82" s="329"/>
      <c r="AD82" s="118"/>
      <c r="AE82" s="118"/>
      <c r="AF82" s="118"/>
      <c r="AG82" s="118"/>
      <c r="AH82" s="119"/>
      <c r="AI82" s="118"/>
      <c r="AJ82" s="118"/>
      <c r="AK82" s="120"/>
      <c r="AL82" s="121"/>
      <c r="AM82" s="121"/>
      <c r="AN82" s="121"/>
      <c r="AO82" s="121"/>
      <c r="AP82" s="121"/>
      <c r="AQ82" s="304"/>
      <c r="AR82" s="315"/>
      <c r="AS82" s="302"/>
      <c r="AW82" s="27"/>
      <c r="AX82" s="27"/>
    </row>
    <row r="83" spans="1:50" x14ac:dyDescent="0.25">
      <c r="A83" s="313"/>
      <c r="B83" s="331"/>
      <c r="C83" s="311"/>
      <c r="D83" s="311"/>
      <c r="E83" s="304"/>
      <c r="F83" s="311"/>
      <c r="G83" s="310"/>
      <c r="H83" s="303"/>
      <c r="I83" s="309"/>
      <c r="J83" s="303"/>
      <c r="K83" s="303"/>
      <c r="L83" s="308"/>
      <c r="M83" s="303"/>
      <c r="N83" s="303"/>
      <c r="O83" s="107"/>
      <c r="P83" s="306"/>
      <c r="Q83" s="108"/>
      <c r="R83" s="116"/>
      <c r="S83" s="306"/>
      <c r="T83" s="306"/>
      <c r="U83" s="110"/>
      <c r="V83" s="110"/>
      <c r="W83" s="335"/>
      <c r="X83" s="47"/>
      <c r="Y83" s="47"/>
      <c r="Z83" s="47"/>
      <c r="AA83" s="47"/>
      <c r="AB83" s="47"/>
      <c r="AC83" s="47"/>
      <c r="AD83" s="47"/>
      <c r="AE83" s="47"/>
      <c r="AF83" s="303"/>
      <c r="AG83" s="356"/>
      <c r="AH83" s="324"/>
      <c r="AI83" s="303"/>
      <c r="AJ83" s="303"/>
      <c r="AK83" s="303"/>
      <c r="AL83" s="303"/>
      <c r="AM83" s="303"/>
      <c r="AN83" s="303"/>
      <c r="AO83" s="303"/>
      <c r="AP83" s="47"/>
      <c r="AQ83" s="304"/>
      <c r="AR83" s="303"/>
      <c r="AS83" s="302"/>
      <c r="AW83" s="27"/>
      <c r="AX83" s="27"/>
    </row>
    <row r="84" spans="1:50" ht="69" customHeight="1" x14ac:dyDescent="0.25">
      <c r="A84" s="313"/>
      <c r="B84" s="331"/>
      <c r="C84" s="312"/>
      <c r="D84" s="311"/>
      <c r="E84" s="304"/>
      <c r="F84" s="304"/>
      <c r="G84" s="304"/>
      <c r="H84" s="304"/>
      <c r="I84" s="303"/>
      <c r="J84" s="303"/>
      <c r="K84" s="304"/>
      <c r="L84" s="304"/>
      <c r="M84" s="304"/>
      <c r="N84" s="304"/>
      <c r="O84" s="304"/>
      <c r="P84" s="303"/>
      <c r="Q84" s="124"/>
      <c r="R84" s="116"/>
      <c r="S84" s="306"/>
      <c r="T84" s="306"/>
      <c r="U84" s="110"/>
      <c r="V84" s="110"/>
      <c r="W84" s="110"/>
      <c r="X84" s="110"/>
      <c r="Y84" s="110"/>
      <c r="Z84" s="84"/>
      <c r="AA84" s="125"/>
      <c r="AB84" s="337"/>
      <c r="AC84" s="328"/>
      <c r="AD84" s="47"/>
      <c r="AE84" s="47"/>
      <c r="AF84" s="47"/>
      <c r="AG84" s="47"/>
      <c r="AH84" s="47"/>
      <c r="AI84" s="47"/>
      <c r="AJ84" s="47"/>
      <c r="AK84" s="47"/>
      <c r="AL84" s="127"/>
      <c r="AM84" s="127"/>
      <c r="AN84" s="127"/>
      <c r="AO84" s="127"/>
      <c r="AP84" s="127"/>
      <c r="AQ84" s="304"/>
      <c r="AR84" s="128"/>
      <c r="AS84" s="302"/>
      <c r="AW84" s="27"/>
      <c r="AX84" s="27"/>
    </row>
    <row r="85" spans="1:50" x14ac:dyDescent="0.25">
      <c r="A85" s="313"/>
      <c r="B85" s="331"/>
      <c r="C85" s="312"/>
      <c r="D85" s="312"/>
      <c r="E85" s="350"/>
      <c r="F85" s="328"/>
      <c r="G85" s="328"/>
      <c r="H85" s="328"/>
      <c r="I85" s="328"/>
      <c r="J85" s="328"/>
      <c r="K85" s="328"/>
      <c r="L85" s="328"/>
      <c r="M85" s="328"/>
      <c r="N85" s="328"/>
      <c r="O85" s="328"/>
      <c r="P85" s="328"/>
      <c r="Q85" s="328"/>
      <c r="R85" s="321"/>
      <c r="S85" s="306"/>
      <c r="T85" s="306"/>
      <c r="U85" s="129"/>
      <c r="V85" s="129"/>
      <c r="W85" s="129"/>
      <c r="X85" s="129"/>
      <c r="Y85" s="129"/>
      <c r="Z85" s="129"/>
      <c r="AA85" s="300"/>
      <c r="AB85" s="300"/>
      <c r="AC85" s="300"/>
      <c r="AD85" s="132"/>
      <c r="AE85" s="132"/>
      <c r="AF85" s="132"/>
      <c r="AG85" s="132"/>
      <c r="AH85" s="132"/>
      <c r="AI85" s="132"/>
      <c r="AJ85" s="132"/>
      <c r="AK85" s="132"/>
      <c r="AL85" s="132"/>
      <c r="AM85" s="132"/>
      <c r="AN85" s="132"/>
      <c r="AO85" s="132"/>
      <c r="AP85" s="132"/>
      <c r="AQ85" s="304"/>
      <c r="AR85" s="365"/>
      <c r="AS85" s="350"/>
      <c r="AW85" s="27"/>
      <c r="AX85" s="27"/>
    </row>
    <row r="86" spans="1:50" x14ac:dyDescent="0.25">
      <c r="A86" s="313"/>
      <c r="B86" s="331"/>
      <c r="C86" s="312"/>
      <c r="D86" s="312"/>
      <c r="E86" s="350"/>
      <c r="F86" s="328"/>
      <c r="G86" s="328"/>
      <c r="H86" s="328"/>
      <c r="I86" s="328"/>
      <c r="J86" s="328"/>
      <c r="K86" s="328"/>
      <c r="L86" s="328"/>
      <c r="M86" s="328"/>
      <c r="N86" s="328"/>
      <c r="O86" s="328"/>
      <c r="P86" s="321"/>
      <c r="Q86" s="328"/>
      <c r="R86" s="321"/>
      <c r="S86" s="306"/>
      <c r="T86" s="306"/>
      <c r="U86" s="129"/>
      <c r="V86" s="129"/>
      <c r="W86" s="129"/>
      <c r="X86" s="129"/>
      <c r="Y86" s="129"/>
      <c r="Z86" s="129"/>
      <c r="AA86" s="364"/>
      <c r="AB86" s="81"/>
      <c r="AC86" s="135"/>
      <c r="AD86" s="132"/>
      <c r="AE86" s="132"/>
      <c r="AF86" s="132"/>
      <c r="AG86" s="132"/>
      <c r="AH86" s="132"/>
      <c r="AI86" s="132"/>
      <c r="AJ86" s="132"/>
      <c r="AK86" s="132"/>
      <c r="AL86" s="132"/>
      <c r="AM86" s="132"/>
      <c r="AN86" s="132"/>
      <c r="AO86" s="132"/>
      <c r="AP86" s="132"/>
      <c r="AQ86" s="304"/>
      <c r="AR86" s="350"/>
      <c r="AS86" s="350"/>
      <c r="AW86" s="27"/>
      <c r="AX86" s="27"/>
    </row>
    <row r="87" spans="1:50" x14ac:dyDescent="0.25">
      <c r="A87" s="313"/>
      <c r="B87" s="331"/>
      <c r="C87" s="312"/>
      <c r="D87" s="312"/>
      <c r="E87" s="350"/>
      <c r="F87" s="328"/>
      <c r="G87" s="328"/>
      <c r="H87" s="328"/>
      <c r="I87" s="328"/>
      <c r="J87" s="328"/>
      <c r="K87" s="322"/>
      <c r="L87" s="321"/>
      <c r="M87" s="362"/>
      <c r="N87" s="328"/>
      <c r="O87" s="328"/>
      <c r="P87" s="328"/>
      <c r="Q87" s="328"/>
      <c r="R87" s="321"/>
      <c r="S87" s="306"/>
      <c r="T87" s="306"/>
      <c r="U87" s="129"/>
      <c r="V87" s="129"/>
      <c r="W87" s="129"/>
      <c r="X87" s="129"/>
      <c r="Y87" s="129"/>
      <c r="Z87" s="129"/>
      <c r="AA87" s="328"/>
      <c r="AB87" s="337"/>
      <c r="AC87" s="316"/>
      <c r="AD87" s="363"/>
      <c r="AE87" s="363"/>
      <c r="AF87" s="363"/>
      <c r="AG87" s="363"/>
      <c r="AH87" s="363"/>
      <c r="AI87" s="363"/>
      <c r="AJ87" s="363"/>
      <c r="AK87" s="363"/>
      <c r="AL87" s="363"/>
      <c r="AM87" s="363"/>
      <c r="AN87" s="363"/>
      <c r="AO87" s="363"/>
      <c r="AP87" s="363"/>
      <c r="AQ87" s="304"/>
      <c r="AR87" s="322"/>
      <c r="AS87" s="350"/>
      <c r="AW87" s="27"/>
      <c r="AX87" s="27"/>
    </row>
    <row r="88" spans="1:50" x14ac:dyDescent="0.25">
      <c r="A88" s="313"/>
      <c r="B88" s="331"/>
      <c r="C88" s="312"/>
      <c r="D88" s="312"/>
      <c r="E88" s="361"/>
      <c r="F88" s="328"/>
      <c r="G88" s="328"/>
      <c r="H88" s="328"/>
      <c r="I88" s="328"/>
      <c r="J88" s="328"/>
      <c r="K88" s="322"/>
      <c r="L88" s="321"/>
      <c r="M88" s="362"/>
      <c r="N88" s="328"/>
      <c r="O88" s="328"/>
      <c r="P88" s="328"/>
      <c r="Q88" s="328"/>
      <c r="R88" s="321"/>
      <c r="S88" s="306"/>
      <c r="T88" s="306"/>
      <c r="U88" s="140"/>
      <c r="V88" s="140"/>
      <c r="W88" s="140"/>
      <c r="X88" s="140"/>
      <c r="Y88" s="140"/>
      <c r="Z88" s="271"/>
      <c r="AA88" s="140"/>
      <c r="AB88" s="140"/>
      <c r="AC88" s="140"/>
      <c r="AD88" s="132"/>
      <c r="AE88" s="132"/>
      <c r="AF88" s="132"/>
      <c r="AG88" s="132"/>
      <c r="AH88" s="132"/>
      <c r="AI88" s="132"/>
      <c r="AJ88" s="132"/>
      <c r="AK88" s="132"/>
      <c r="AL88" s="132"/>
      <c r="AM88" s="132"/>
      <c r="AN88" s="132"/>
      <c r="AO88" s="132"/>
      <c r="AP88" s="132"/>
      <c r="AQ88" s="304"/>
      <c r="AR88" s="361"/>
      <c r="AS88" s="361"/>
      <c r="AW88" s="27"/>
      <c r="AX88" s="27"/>
    </row>
    <row r="89" spans="1:50" x14ac:dyDescent="0.25">
      <c r="A89" s="313"/>
      <c r="B89" s="331"/>
      <c r="C89" s="328"/>
      <c r="D89" s="312"/>
      <c r="E89" s="360"/>
      <c r="F89" s="311"/>
      <c r="G89" s="303"/>
      <c r="H89" s="328"/>
      <c r="I89" s="303"/>
      <c r="J89" s="303"/>
      <c r="K89" s="304"/>
      <c r="L89" s="303"/>
      <c r="M89" s="310"/>
      <c r="N89" s="303"/>
      <c r="O89" s="328"/>
      <c r="P89" s="328"/>
      <c r="Q89" s="352"/>
      <c r="R89" s="321"/>
      <c r="S89" s="306"/>
      <c r="T89" s="306"/>
      <c r="U89" s="359"/>
      <c r="V89" s="359"/>
      <c r="W89" s="359"/>
      <c r="X89" s="107"/>
      <c r="Y89" s="107"/>
      <c r="Z89" s="82"/>
      <c r="AA89" s="144"/>
      <c r="AB89" s="144"/>
      <c r="AC89" s="335"/>
      <c r="AD89" s="132"/>
      <c r="AE89" s="132"/>
      <c r="AF89" s="132"/>
      <c r="AG89" s="132"/>
      <c r="AH89" s="132"/>
      <c r="AI89" s="132"/>
      <c r="AJ89" s="132"/>
      <c r="AK89" s="145"/>
      <c r="AL89" s="145"/>
      <c r="AM89" s="145"/>
      <c r="AN89" s="145"/>
      <c r="AO89" s="145"/>
      <c r="AP89" s="145"/>
      <c r="AQ89" s="321"/>
      <c r="AR89" s="356"/>
      <c r="AS89" s="318"/>
      <c r="AW89" s="27"/>
      <c r="AX89" s="27"/>
    </row>
    <row r="90" spans="1:50" x14ac:dyDescent="0.25">
      <c r="A90" s="313"/>
      <c r="B90" s="331"/>
      <c r="C90" s="312"/>
      <c r="D90" s="312"/>
      <c r="E90" s="350"/>
      <c r="F90" s="328"/>
      <c r="G90" s="358"/>
      <c r="H90" s="322"/>
      <c r="I90" s="322"/>
      <c r="J90" s="322"/>
      <c r="K90" s="328"/>
      <c r="L90" s="325"/>
      <c r="M90" s="322"/>
      <c r="N90" s="322"/>
      <c r="O90" s="148"/>
      <c r="P90" s="149"/>
      <c r="Q90" s="149"/>
      <c r="R90" s="150"/>
      <c r="S90" s="306"/>
      <c r="T90" s="306"/>
      <c r="U90" s="140"/>
      <c r="V90" s="140"/>
      <c r="W90" s="140"/>
      <c r="X90" s="140"/>
      <c r="Y90" s="140"/>
      <c r="Z90" s="140"/>
      <c r="AA90" s="140"/>
      <c r="AB90" s="140"/>
      <c r="AC90" s="140"/>
      <c r="AD90" s="132"/>
      <c r="AE90" s="132"/>
      <c r="AF90" s="132"/>
      <c r="AG90" s="132"/>
      <c r="AH90" s="132"/>
      <c r="AI90" s="132"/>
      <c r="AJ90" s="132"/>
      <c r="AK90" s="132"/>
      <c r="AL90" s="132"/>
      <c r="AM90" s="132"/>
      <c r="AN90" s="132"/>
      <c r="AO90" s="132"/>
      <c r="AP90" s="132"/>
      <c r="AQ90" s="321"/>
      <c r="AR90" s="322"/>
      <c r="AS90" s="358"/>
      <c r="AW90" s="27"/>
      <c r="AX90" s="27"/>
    </row>
    <row r="91" spans="1:50" x14ac:dyDescent="0.25">
      <c r="A91" s="313"/>
      <c r="B91" s="331"/>
      <c r="C91" s="312"/>
      <c r="D91" s="312"/>
      <c r="E91" s="328"/>
      <c r="F91" s="311"/>
      <c r="G91" s="324"/>
      <c r="H91" s="324"/>
      <c r="I91" s="324"/>
      <c r="J91" s="324"/>
      <c r="K91" s="355"/>
      <c r="L91" s="355"/>
      <c r="M91" s="355"/>
      <c r="N91" s="324"/>
      <c r="O91" s="324"/>
      <c r="P91" s="355"/>
      <c r="Q91" s="355"/>
      <c r="R91" s="354"/>
      <c r="S91" s="306"/>
      <c r="T91" s="306"/>
      <c r="U91" s="107"/>
      <c r="V91" s="107"/>
      <c r="W91" s="47"/>
      <c r="X91" s="47"/>
      <c r="Y91" s="47"/>
      <c r="Z91" s="353"/>
      <c r="AA91" s="351"/>
      <c r="AB91" s="355"/>
      <c r="AC91" s="355"/>
      <c r="AD91" s="47"/>
      <c r="AE91" s="83"/>
      <c r="AF91" s="83"/>
      <c r="AG91" s="83"/>
      <c r="AH91" s="83"/>
      <c r="AI91" s="83"/>
      <c r="AJ91" s="83"/>
      <c r="AK91" s="83"/>
      <c r="AL91" s="297"/>
      <c r="AM91" s="297"/>
      <c r="AN91" s="297"/>
      <c r="AO91" s="297"/>
      <c r="AP91" s="297"/>
      <c r="AQ91" s="321"/>
      <c r="AR91" s="303"/>
      <c r="AS91" s="309"/>
      <c r="AW91" s="27"/>
      <c r="AX91" s="27"/>
    </row>
    <row r="92" spans="1:50" ht="15.75" x14ac:dyDescent="0.25">
      <c r="A92" s="313"/>
      <c r="B92" s="331"/>
      <c r="C92" s="312"/>
      <c r="D92" s="312"/>
      <c r="E92" s="357"/>
      <c r="F92" s="311"/>
      <c r="G92" s="324"/>
      <c r="H92" s="324"/>
      <c r="I92" s="324"/>
      <c r="J92" s="324"/>
      <c r="K92" s="303"/>
      <c r="L92" s="355"/>
      <c r="M92" s="303"/>
      <c r="N92" s="324"/>
      <c r="O92" s="324"/>
      <c r="P92" s="355"/>
      <c r="Q92" s="355"/>
      <c r="R92" s="354"/>
      <c r="S92" s="306"/>
      <c r="T92" s="306"/>
      <c r="U92" s="107"/>
      <c r="V92" s="107"/>
      <c r="W92" s="47"/>
      <c r="X92" s="47"/>
      <c r="Y92" s="47"/>
      <c r="Z92" s="353"/>
      <c r="AA92" s="351"/>
      <c r="AB92" s="47"/>
      <c r="AC92" s="47"/>
      <c r="AD92" s="47"/>
      <c r="AE92" s="47"/>
      <c r="AF92" s="303"/>
      <c r="AG92" s="356"/>
      <c r="AH92" s="324"/>
      <c r="AI92" s="303"/>
      <c r="AJ92" s="303"/>
      <c r="AK92" s="47"/>
      <c r="AL92" s="297"/>
      <c r="AM92" s="297"/>
      <c r="AN92" s="297"/>
      <c r="AO92" s="297"/>
      <c r="AP92" s="297"/>
      <c r="AQ92" s="321"/>
      <c r="AR92" s="303"/>
      <c r="AS92" s="309"/>
      <c r="AW92" s="27"/>
      <c r="AX92" s="27"/>
    </row>
    <row r="93" spans="1:50" x14ac:dyDescent="0.25">
      <c r="A93" s="313"/>
      <c r="B93" s="331"/>
      <c r="C93" s="312"/>
      <c r="D93" s="312"/>
      <c r="E93" s="328"/>
      <c r="F93" s="311"/>
      <c r="G93" s="324"/>
      <c r="H93" s="324"/>
      <c r="I93" s="324"/>
      <c r="J93" s="324"/>
      <c r="K93" s="303"/>
      <c r="L93" s="355"/>
      <c r="M93" s="303"/>
      <c r="N93" s="324"/>
      <c r="O93" s="324"/>
      <c r="P93" s="355"/>
      <c r="Q93" s="355"/>
      <c r="R93" s="354"/>
      <c r="S93" s="306"/>
      <c r="T93" s="306"/>
      <c r="U93" s="107"/>
      <c r="V93" s="107"/>
      <c r="W93" s="47"/>
      <c r="X93" s="47"/>
      <c r="Y93" s="47"/>
      <c r="Z93" s="353"/>
      <c r="AA93" s="351"/>
      <c r="AB93" s="47"/>
      <c r="AC93" s="47"/>
      <c r="AD93" s="47"/>
      <c r="AE93" s="47"/>
      <c r="AF93" s="303"/>
      <c r="AG93" s="356"/>
      <c r="AH93" s="324"/>
      <c r="AI93" s="47"/>
      <c r="AJ93" s="303"/>
      <c r="AK93" s="83"/>
      <c r="AL93" s="297"/>
      <c r="AM93" s="297"/>
      <c r="AN93" s="297"/>
      <c r="AO93" s="297"/>
      <c r="AP93" s="297"/>
      <c r="AQ93" s="321"/>
      <c r="AR93" s="303"/>
      <c r="AS93" s="309"/>
      <c r="AW93" s="27"/>
      <c r="AX93" s="27"/>
    </row>
    <row r="94" spans="1:50" x14ac:dyDescent="0.25">
      <c r="A94" s="313"/>
      <c r="B94" s="331"/>
      <c r="C94" s="312"/>
      <c r="D94" s="312"/>
      <c r="E94" s="328"/>
      <c r="F94" s="311"/>
      <c r="G94" s="324"/>
      <c r="H94" s="324"/>
      <c r="I94" s="324"/>
      <c r="J94" s="324"/>
      <c r="K94" s="303"/>
      <c r="L94" s="355"/>
      <c r="M94" s="303"/>
      <c r="N94" s="324"/>
      <c r="O94" s="324"/>
      <c r="P94" s="355"/>
      <c r="Q94" s="355"/>
      <c r="R94" s="354"/>
      <c r="S94" s="306"/>
      <c r="T94" s="306"/>
      <c r="U94" s="107"/>
      <c r="V94" s="107"/>
      <c r="W94" s="47"/>
      <c r="X94" s="47"/>
      <c r="Y94" s="47"/>
      <c r="Z94" s="353"/>
      <c r="AA94" s="351"/>
      <c r="AB94" s="47"/>
      <c r="AC94" s="47"/>
      <c r="AD94" s="47"/>
      <c r="AE94" s="47"/>
      <c r="AF94" s="303"/>
      <c r="AG94" s="356"/>
      <c r="AH94" s="83"/>
      <c r="AI94" s="303"/>
      <c r="AJ94" s="303"/>
      <c r="AK94" s="303"/>
      <c r="AL94" s="297"/>
      <c r="AM94" s="297"/>
      <c r="AN94" s="297"/>
      <c r="AO94" s="297"/>
      <c r="AP94" s="297"/>
      <c r="AQ94" s="321"/>
      <c r="AR94" s="303"/>
      <c r="AS94" s="309"/>
      <c r="AW94" s="27"/>
      <c r="AX94" s="27"/>
    </row>
    <row r="95" spans="1:50" x14ac:dyDescent="0.25">
      <c r="A95" s="313"/>
      <c r="B95" s="331"/>
      <c r="C95" s="312"/>
      <c r="D95" s="312"/>
      <c r="E95" s="328"/>
      <c r="F95" s="311"/>
      <c r="G95" s="324"/>
      <c r="H95" s="324"/>
      <c r="I95" s="324"/>
      <c r="J95" s="324"/>
      <c r="K95" s="303"/>
      <c r="L95" s="355"/>
      <c r="M95" s="303"/>
      <c r="N95" s="324"/>
      <c r="O95" s="324"/>
      <c r="P95" s="355"/>
      <c r="Q95" s="355"/>
      <c r="R95" s="354"/>
      <c r="S95" s="306"/>
      <c r="T95" s="306"/>
      <c r="U95" s="107"/>
      <c r="V95" s="107"/>
      <c r="W95" s="47"/>
      <c r="X95" s="47"/>
      <c r="Y95" s="47"/>
      <c r="Z95" s="353"/>
      <c r="AA95" s="351"/>
      <c r="AB95" s="47"/>
      <c r="AC95" s="47"/>
      <c r="AD95" s="47"/>
      <c r="AE95" s="47"/>
      <c r="AF95" s="303"/>
      <c r="AG95" s="83"/>
      <c r="AH95" s="324"/>
      <c r="AI95" s="303"/>
      <c r="AJ95" s="303"/>
      <c r="AK95" s="303"/>
      <c r="AL95" s="297"/>
      <c r="AM95" s="297"/>
      <c r="AN95" s="297"/>
      <c r="AO95" s="297"/>
      <c r="AP95" s="297"/>
      <c r="AQ95" s="321"/>
      <c r="AR95" s="303"/>
      <c r="AS95" s="309"/>
      <c r="AW95" s="27"/>
      <c r="AX95" s="27"/>
    </row>
    <row r="96" spans="1:50" x14ac:dyDescent="0.25">
      <c r="A96" s="313"/>
      <c r="B96" s="331"/>
      <c r="C96" s="311"/>
      <c r="D96" s="312"/>
      <c r="E96" s="328"/>
      <c r="F96" s="328"/>
      <c r="G96" s="328"/>
      <c r="H96" s="328"/>
      <c r="I96" s="328"/>
      <c r="J96" s="328"/>
      <c r="K96" s="328"/>
      <c r="L96" s="328"/>
      <c r="M96" s="328"/>
      <c r="N96" s="328"/>
      <c r="O96" s="328"/>
      <c r="P96" s="328"/>
      <c r="Q96" s="352"/>
      <c r="R96" s="321"/>
      <c r="S96" s="306"/>
      <c r="T96" s="306"/>
      <c r="U96" s="156"/>
      <c r="V96" s="156"/>
      <c r="W96" s="82"/>
      <c r="X96" s="82"/>
      <c r="Y96" s="82"/>
      <c r="Z96" s="351"/>
      <c r="AA96" s="351"/>
      <c r="AB96" s="351"/>
      <c r="AC96" s="351"/>
      <c r="AD96" s="82"/>
      <c r="AE96" s="82"/>
      <c r="AF96" s="82"/>
      <c r="AG96" s="82"/>
      <c r="AH96" s="82"/>
      <c r="AI96" s="82"/>
      <c r="AJ96" s="82"/>
      <c r="AK96" s="82"/>
      <c r="AL96" s="82"/>
      <c r="AM96" s="82"/>
      <c r="AN96" s="82"/>
      <c r="AO96" s="82"/>
      <c r="AP96" s="82"/>
      <c r="AQ96" s="321"/>
      <c r="AR96" s="350"/>
      <c r="AS96" s="350"/>
      <c r="AW96" s="27"/>
      <c r="AX96" s="27"/>
    </row>
    <row r="97" spans="1:50" x14ac:dyDescent="0.25">
      <c r="A97" s="313"/>
      <c r="B97" s="331"/>
      <c r="C97" s="312"/>
      <c r="D97" s="312"/>
      <c r="E97" s="344"/>
      <c r="F97" s="328"/>
      <c r="G97" s="324"/>
      <c r="H97" s="324"/>
      <c r="I97" s="324"/>
      <c r="J97" s="324"/>
      <c r="K97" s="349"/>
      <c r="L97" s="328"/>
      <c r="M97" s="324"/>
      <c r="N97" s="324"/>
      <c r="O97" s="324"/>
      <c r="P97" s="341"/>
      <c r="Q97" s="340"/>
      <c r="R97" s="341"/>
      <c r="S97" s="306"/>
      <c r="T97" s="306"/>
      <c r="U97" s="47"/>
      <c r="V97" s="47"/>
      <c r="W97" s="47"/>
      <c r="X97" s="47"/>
      <c r="Y97" s="47"/>
      <c r="Z97" s="348"/>
      <c r="AA97" s="348"/>
      <c r="AB97" s="347"/>
      <c r="AC97" s="346"/>
      <c r="AD97" s="47"/>
      <c r="AE97" s="47"/>
      <c r="AF97" s="47"/>
      <c r="AG97" s="47"/>
      <c r="AH97" s="47"/>
      <c r="AI97" s="47"/>
      <c r="AJ97" s="47"/>
      <c r="AK97" s="47"/>
      <c r="AL97" s="297"/>
      <c r="AM97" s="297"/>
      <c r="AN97" s="297"/>
      <c r="AO97" s="297"/>
      <c r="AP97" s="297"/>
      <c r="AQ97" s="321"/>
      <c r="AR97" s="329"/>
      <c r="AS97" s="330"/>
      <c r="AW97" s="27"/>
      <c r="AX97" s="27"/>
    </row>
    <row r="98" spans="1:50" x14ac:dyDescent="0.25">
      <c r="A98" s="313"/>
      <c r="B98" s="331"/>
      <c r="C98" s="312"/>
      <c r="D98" s="312"/>
      <c r="E98" s="344"/>
      <c r="F98" s="328"/>
      <c r="G98" s="317"/>
      <c r="H98" s="324"/>
      <c r="I98" s="324"/>
      <c r="J98" s="324"/>
      <c r="K98" s="343"/>
      <c r="L98" s="328"/>
      <c r="M98" s="342"/>
      <c r="N98" s="324"/>
      <c r="O98" s="328"/>
      <c r="P98" s="341"/>
      <c r="Q98" s="340"/>
      <c r="R98" s="339"/>
      <c r="S98" s="306"/>
      <c r="T98" s="306"/>
      <c r="U98" s="47"/>
      <c r="V98" s="47"/>
      <c r="W98" s="47"/>
      <c r="X98" s="47"/>
      <c r="Y98" s="47"/>
      <c r="Z98" s="338"/>
      <c r="AA98" s="338"/>
      <c r="AB98" s="337"/>
      <c r="AC98" s="328"/>
      <c r="AD98" s="47"/>
      <c r="AE98" s="47"/>
      <c r="AF98" s="47"/>
      <c r="AG98" s="47"/>
      <c r="AH98" s="47"/>
      <c r="AI98" s="47"/>
      <c r="AJ98" s="47"/>
      <c r="AK98" s="47"/>
      <c r="AL98" s="47"/>
      <c r="AM98" s="297"/>
      <c r="AN98" s="297"/>
      <c r="AO98" s="297"/>
      <c r="AP98" s="297"/>
      <c r="AQ98" s="321"/>
      <c r="AR98" s="336"/>
      <c r="AS98" s="330"/>
      <c r="AW98" s="27"/>
      <c r="AX98" s="27"/>
    </row>
    <row r="99" spans="1:50" x14ac:dyDescent="0.25">
      <c r="A99" s="313"/>
      <c r="B99" s="331"/>
      <c r="C99" s="312"/>
      <c r="D99" s="312"/>
      <c r="E99" s="344"/>
      <c r="F99" s="328"/>
      <c r="G99" s="317"/>
      <c r="H99" s="324"/>
      <c r="I99" s="324"/>
      <c r="J99" s="324"/>
      <c r="K99" s="343"/>
      <c r="L99" s="328"/>
      <c r="M99" s="342"/>
      <c r="N99" s="324"/>
      <c r="O99" s="328"/>
      <c r="P99" s="341"/>
      <c r="Q99" s="340"/>
      <c r="R99" s="339"/>
      <c r="S99" s="306"/>
      <c r="T99" s="306"/>
      <c r="U99" s="47"/>
      <c r="V99" s="47"/>
      <c r="W99" s="47"/>
      <c r="X99" s="47"/>
      <c r="Y99" s="47"/>
      <c r="Z99" s="338"/>
      <c r="AA99" s="338"/>
      <c r="AB99" s="337"/>
      <c r="AC99" s="328"/>
      <c r="AD99" s="47"/>
      <c r="AE99" s="47"/>
      <c r="AF99" s="47"/>
      <c r="AG99" s="47"/>
      <c r="AH99" s="47"/>
      <c r="AI99" s="47"/>
      <c r="AJ99" s="47"/>
      <c r="AK99" s="47"/>
      <c r="AL99" s="47"/>
      <c r="AM99" s="297"/>
      <c r="AN99" s="297"/>
      <c r="AO99" s="297"/>
      <c r="AP99" s="297"/>
      <c r="AQ99" s="321"/>
      <c r="AR99" s="336"/>
      <c r="AS99" s="330"/>
      <c r="AW99" s="27"/>
      <c r="AX99" s="27"/>
    </row>
    <row r="100" spans="1:50" x14ac:dyDescent="0.25">
      <c r="A100" s="313"/>
      <c r="B100" s="331"/>
      <c r="C100" s="312"/>
      <c r="D100" s="312"/>
      <c r="E100" s="344"/>
      <c r="F100" s="328"/>
      <c r="G100" s="317"/>
      <c r="H100" s="324"/>
      <c r="I100" s="324"/>
      <c r="J100" s="324"/>
      <c r="K100" s="345"/>
      <c r="L100" s="328"/>
      <c r="M100" s="345"/>
      <c r="N100" s="324"/>
      <c r="O100" s="328"/>
      <c r="P100" s="341"/>
      <c r="Q100" s="340"/>
      <c r="R100" s="333"/>
      <c r="S100" s="306"/>
      <c r="T100" s="306"/>
      <c r="U100" s="47"/>
      <c r="V100" s="47"/>
      <c r="W100" s="47"/>
      <c r="X100" s="47"/>
      <c r="Y100" s="47"/>
      <c r="Z100" s="345"/>
      <c r="AA100" s="345"/>
      <c r="AB100" s="337"/>
      <c r="AC100" s="328"/>
      <c r="AD100" s="47"/>
      <c r="AE100" s="47"/>
      <c r="AF100" s="47"/>
      <c r="AG100" s="47"/>
      <c r="AH100" s="47"/>
      <c r="AI100" s="47"/>
      <c r="AJ100" s="47"/>
      <c r="AK100" s="47"/>
      <c r="AL100" s="47"/>
      <c r="AM100" s="297"/>
      <c r="AN100" s="297"/>
      <c r="AO100" s="297"/>
      <c r="AP100" s="297"/>
      <c r="AQ100" s="321"/>
      <c r="AR100" s="329"/>
      <c r="AS100" s="330"/>
      <c r="AW100" s="27"/>
      <c r="AX100" s="27"/>
    </row>
    <row r="101" spans="1:50" x14ac:dyDescent="0.25">
      <c r="A101" s="313"/>
      <c r="B101" s="331"/>
      <c r="C101" s="312"/>
      <c r="D101" s="312"/>
      <c r="E101" s="344"/>
      <c r="F101" s="328"/>
      <c r="G101" s="317"/>
      <c r="H101" s="324"/>
      <c r="I101" s="324"/>
      <c r="J101" s="324"/>
      <c r="K101" s="343"/>
      <c r="L101" s="328"/>
      <c r="M101" s="342"/>
      <c r="N101" s="324"/>
      <c r="O101" s="328"/>
      <c r="P101" s="341"/>
      <c r="Q101" s="340"/>
      <c r="R101" s="339"/>
      <c r="S101" s="306"/>
      <c r="T101" s="306"/>
      <c r="U101" s="47"/>
      <c r="V101" s="47"/>
      <c r="W101" s="47"/>
      <c r="X101" s="47"/>
      <c r="Y101" s="47"/>
      <c r="Z101" s="338"/>
      <c r="AA101" s="338"/>
      <c r="AB101" s="337"/>
      <c r="AC101" s="328"/>
      <c r="AD101" s="47"/>
      <c r="AE101" s="47"/>
      <c r="AF101" s="47"/>
      <c r="AG101" s="47"/>
      <c r="AH101" s="47"/>
      <c r="AI101" s="47"/>
      <c r="AJ101" s="47"/>
      <c r="AK101" s="47"/>
      <c r="AL101" s="47"/>
      <c r="AM101" s="297"/>
      <c r="AN101" s="297"/>
      <c r="AO101" s="297"/>
      <c r="AP101" s="297"/>
      <c r="AQ101" s="321"/>
      <c r="AR101" s="336"/>
      <c r="AS101" s="330"/>
      <c r="AW101" s="27"/>
      <c r="AX101" s="27"/>
    </row>
    <row r="102" spans="1:50" x14ac:dyDescent="0.25">
      <c r="A102" s="313"/>
      <c r="B102" s="331"/>
      <c r="C102" s="312"/>
      <c r="D102" s="312"/>
      <c r="E102" s="326"/>
      <c r="F102" s="311"/>
      <c r="G102" s="303"/>
      <c r="H102" s="303"/>
      <c r="I102" s="324"/>
      <c r="J102" s="324"/>
      <c r="K102" s="304"/>
      <c r="L102" s="328"/>
      <c r="M102" s="310"/>
      <c r="N102" s="303"/>
      <c r="O102" s="309"/>
      <c r="P102" s="303"/>
      <c r="Q102" s="334"/>
      <c r="R102" s="308"/>
      <c r="S102" s="306"/>
      <c r="T102" s="306"/>
      <c r="U102" s="47"/>
      <c r="V102" s="47"/>
      <c r="W102" s="47"/>
      <c r="X102" s="47"/>
      <c r="Y102" s="47"/>
      <c r="Z102" s="110"/>
      <c r="AA102" s="144"/>
      <c r="AB102" s="144"/>
      <c r="AC102" s="335"/>
      <c r="AD102" s="78"/>
      <c r="AE102" s="78"/>
      <c r="AF102" s="78"/>
      <c r="AG102" s="78"/>
      <c r="AH102" s="78"/>
      <c r="AI102" s="78"/>
      <c r="AJ102" s="78"/>
      <c r="AK102" s="78"/>
      <c r="AL102" s="297"/>
      <c r="AM102" s="79"/>
      <c r="AN102" s="79"/>
      <c r="AO102" s="107"/>
      <c r="AP102" s="297"/>
      <c r="AQ102" s="321"/>
      <c r="AR102" s="297"/>
      <c r="AS102" s="330"/>
      <c r="AW102" s="27"/>
      <c r="AX102" s="27"/>
    </row>
    <row r="103" spans="1:50" ht="63.75" customHeight="1" x14ac:dyDescent="0.25">
      <c r="A103" s="313"/>
      <c r="B103" s="331"/>
      <c r="C103" s="312"/>
      <c r="D103" s="312"/>
      <c r="E103" s="304"/>
      <c r="F103" s="311"/>
      <c r="G103" s="310"/>
      <c r="H103" s="303"/>
      <c r="I103" s="324"/>
      <c r="J103" s="324"/>
      <c r="K103" s="303"/>
      <c r="L103" s="308"/>
      <c r="M103" s="303"/>
      <c r="N103" s="303"/>
      <c r="O103" s="309"/>
      <c r="P103" s="108"/>
      <c r="Q103" s="108"/>
      <c r="R103" s="308"/>
      <c r="S103" s="306"/>
      <c r="T103" s="306"/>
      <c r="U103" s="47"/>
      <c r="V103" s="47"/>
      <c r="W103" s="47"/>
      <c r="X103" s="47"/>
      <c r="Y103" s="47"/>
      <c r="Z103" s="84"/>
      <c r="AA103" s="84"/>
      <c r="AB103" s="84"/>
      <c r="AC103" s="84"/>
      <c r="AD103" s="78"/>
      <c r="AE103" s="78"/>
      <c r="AF103" s="78"/>
      <c r="AG103" s="78"/>
      <c r="AH103" s="78"/>
      <c r="AI103" s="78"/>
      <c r="AJ103" s="78"/>
      <c r="AK103" s="78"/>
      <c r="AL103" s="297"/>
      <c r="AM103" s="297"/>
      <c r="AN103" s="297"/>
      <c r="AO103" s="297"/>
      <c r="AP103" s="297"/>
      <c r="AQ103" s="321"/>
      <c r="AR103" s="297"/>
      <c r="AS103" s="330"/>
      <c r="AW103" s="27"/>
      <c r="AX103" s="27"/>
    </row>
    <row r="104" spans="1:50" x14ac:dyDescent="0.25">
      <c r="A104" s="313"/>
      <c r="B104" s="331"/>
      <c r="C104" s="312"/>
      <c r="D104" s="312"/>
      <c r="E104" s="304"/>
      <c r="F104" s="311"/>
      <c r="G104" s="310"/>
      <c r="H104" s="303"/>
      <c r="I104" s="324"/>
      <c r="J104" s="324"/>
      <c r="K104" s="303"/>
      <c r="L104" s="308"/>
      <c r="M104" s="303"/>
      <c r="N104" s="303"/>
      <c r="O104" s="309"/>
      <c r="P104" s="108"/>
      <c r="Q104" s="334"/>
      <c r="R104" s="333"/>
      <c r="S104" s="306"/>
      <c r="T104" s="306"/>
      <c r="U104" s="47"/>
      <c r="V104" s="47"/>
      <c r="W104" s="47"/>
      <c r="X104" s="47"/>
      <c r="Y104" s="47"/>
      <c r="Z104" s="84"/>
      <c r="AA104" s="84"/>
      <c r="AB104" s="84"/>
      <c r="AC104" s="84"/>
      <c r="AD104" s="78"/>
      <c r="AE104" s="78"/>
      <c r="AF104" s="78"/>
      <c r="AG104" s="78"/>
      <c r="AH104" s="78"/>
      <c r="AI104" s="78"/>
      <c r="AJ104" s="78"/>
      <c r="AK104" s="78"/>
      <c r="AL104" s="297"/>
      <c r="AM104" s="297"/>
      <c r="AN104" s="297"/>
      <c r="AO104" s="297"/>
      <c r="AP104" s="297"/>
      <c r="AQ104" s="321"/>
      <c r="AR104" s="297"/>
      <c r="AS104" s="330"/>
      <c r="AW104" s="27"/>
      <c r="AX104" s="27"/>
    </row>
    <row r="105" spans="1:50" x14ac:dyDescent="0.25">
      <c r="A105" s="313"/>
      <c r="B105" s="331"/>
      <c r="C105" s="312"/>
      <c r="D105" s="303"/>
      <c r="E105" s="304"/>
      <c r="F105" s="303"/>
      <c r="G105" s="310"/>
      <c r="H105" s="303"/>
      <c r="I105" s="309"/>
      <c r="J105" s="303"/>
      <c r="K105" s="303"/>
      <c r="L105" s="308"/>
      <c r="M105" s="307"/>
      <c r="N105" s="303"/>
      <c r="O105" s="309"/>
      <c r="P105" s="108"/>
      <c r="Q105" s="108"/>
      <c r="R105" s="170"/>
      <c r="S105" s="306"/>
      <c r="T105" s="306"/>
      <c r="U105" s="47"/>
      <c r="V105" s="47"/>
      <c r="W105" s="47"/>
      <c r="X105" s="47"/>
      <c r="Y105" s="171"/>
      <c r="Z105" s="111"/>
      <c r="AA105" s="111"/>
      <c r="AB105" s="111"/>
      <c r="AC105" s="83"/>
      <c r="AD105" s="171"/>
      <c r="AE105" s="171"/>
      <c r="AF105" s="171"/>
      <c r="AG105" s="171"/>
      <c r="AH105" s="171"/>
      <c r="AI105" s="171"/>
      <c r="AJ105" s="171"/>
      <c r="AK105" s="171"/>
      <c r="AL105" s="297"/>
      <c r="AM105" s="171"/>
      <c r="AN105" s="171"/>
      <c r="AO105" s="171"/>
      <c r="AP105" s="297"/>
      <c r="AQ105" s="321"/>
      <c r="AR105" s="332"/>
      <c r="AS105" s="310"/>
      <c r="AW105" s="27"/>
      <c r="AX105" s="27"/>
    </row>
    <row r="106" spans="1:50" x14ac:dyDescent="0.25">
      <c r="A106" s="313"/>
      <c r="B106" s="331"/>
      <c r="C106" s="312"/>
      <c r="D106" s="312"/>
      <c r="E106" s="304"/>
      <c r="F106" s="311"/>
      <c r="G106" s="310"/>
      <c r="H106" s="324"/>
      <c r="I106" s="324"/>
      <c r="J106" s="324"/>
      <c r="K106" s="324"/>
      <c r="L106" s="324"/>
      <c r="M106" s="324"/>
      <c r="N106" s="324"/>
      <c r="O106" s="324"/>
      <c r="P106" s="324"/>
      <c r="Q106" s="324"/>
      <c r="R106" s="324"/>
      <c r="S106" s="324"/>
      <c r="T106" s="324"/>
      <c r="U106" s="47"/>
      <c r="V106" s="47"/>
      <c r="W106" s="47"/>
      <c r="X106" s="47"/>
      <c r="Y106" s="47"/>
      <c r="Z106" s="324"/>
      <c r="AA106" s="329"/>
      <c r="AB106" s="324"/>
      <c r="AC106" s="329"/>
      <c r="AD106" s="83"/>
      <c r="AE106" s="83"/>
      <c r="AF106" s="83"/>
      <c r="AG106" s="83"/>
      <c r="AH106" s="83"/>
      <c r="AI106" s="83"/>
      <c r="AJ106" s="83"/>
      <c r="AK106" s="83"/>
      <c r="AL106" s="297"/>
      <c r="AM106" s="297"/>
      <c r="AN106" s="297"/>
      <c r="AO106" s="297"/>
      <c r="AP106" s="297"/>
      <c r="AQ106" s="321"/>
      <c r="AR106" s="297"/>
      <c r="AS106" s="330"/>
      <c r="AW106" s="27"/>
      <c r="AX106" s="27"/>
    </row>
    <row r="107" spans="1:50" x14ac:dyDescent="0.25">
      <c r="A107" s="313"/>
      <c r="B107" s="297"/>
      <c r="C107" s="312"/>
      <c r="D107" s="312"/>
      <c r="E107" s="329"/>
      <c r="F107" s="311"/>
      <c r="G107" s="310"/>
      <c r="H107" s="303"/>
      <c r="I107" s="309"/>
      <c r="J107" s="303"/>
      <c r="K107" s="303"/>
      <c r="L107" s="308"/>
      <c r="M107" s="303"/>
      <c r="N107" s="303"/>
      <c r="O107" s="306"/>
      <c r="P107" s="108"/>
      <c r="Q107" s="328"/>
      <c r="R107" s="327"/>
      <c r="S107" s="303"/>
      <c r="T107" s="303"/>
      <c r="U107" s="110"/>
      <c r="V107" s="110"/>
      <c r="W107" s="110"/>
      <c r="X107" s="47"/>
      <c r="Y107" s="47"/>
      <c r="Z107" s="47"/>
      <c r="AA107" s="47"/>
      <c r="AB107" s="47"/>
      <c r="AC107" s="47"/>
      <c r="AD107" s="47"/>
      <c r="AE107" s="47"/>
      <c r="AF107" s="47"/>
      <c r="AG107" s="47"/>
      <c r="AH107" s="47"/>
      <c r="AI107" s="47"/>
      <c r="AJ107" s="47"/>
      <c r="AK107" s="47"/>
      <c r="AL107" s="315"/>
      <c r="AM107" s="303"/>
      <c r="AN107" s="303"/>
      <c r="AO107" s="303"/>
      <c r="AP107" s="303"/>
      <c r="AQ107" s="304"/>
      <c r="AR107" s="303"/>
      <c r="AS107" s="302"/>
      <c r="AW107" s="27"/>
      <c r="AX107" s="27"/>
    </row>
    <row r="108" spans="1:50" x14ac:dyDescent="0.25">
      <c r="A108" s="313"/>
      <c r="B108" s="297"/>
      <c r="C108" s="312"/>
      <c r="D108" s="303"/>
      <c r="E108" s="326"/>
      <c r="F108" s="304"/>
      <c r="G108" s="310"/>
      <c r="H108" s="303"/>
      <c r="I108" s="309"/>
      <c r="J108" s="303"/>
      <c r="K108" s="323"/>
      <c r="L108" s="322"/>
      <c r="M108" s="322"/>
      <c r="N108" s="303"/>
      <c r="O108" s="306"/>
      <c r="P108" s="325"/>
      <c r="Q108" s="322"/>
      <c r="R108" s="324"/>
      <c r="S108" s="169"/>
      <c r="T108" s="169"/>
      <c r="U108" s="174"/>
      <c r="V108" s="174"/>
      <c r="W108" s="174"/>
      <c r="X108" s="47"/>
      <c r="Y108" s="47"/>
      <c r="Z108" s="107"/>
      <c r="AA108" s="175"/>
      <c r="AB108" s="175"/>
      <c r="AC108" s="320"/>
      <c r="AD108" s="107"/>
      <c r="AE108" s="107"/>
      <c r="AF108" s="107"/>
      <c r="AG108" s="107"/>
      <c r="AH108" s="107"/>
      <c r="AI108" s="107"/>
      <c r="AJ108" s="107"/>
      <c r="AK108" s="107"/>
      <c r="AL108" s="303"/>
      <c r="AM108" s="303"/>
      <c r="AN108" s="303"/>
      <c r="AO108" s="303"/>
      <c r="AP108" s="303"/>
      <c r="AQ108" s="304"/>
      <c r="AR108" s="303"/>
      <c r="AS108" s="310"/>
      <c r="AW108" s="27"/>
      <c r="AX108" s="27"/>
    </row>
    <row r="109" spans="1:50" x14ac:dyDescent="0.25">
      <c r="A109" s="313"/>
      <c r="B109" s="297"/>
      <c r="C109" s="312"/>
      <c r="D109" s="312"/>
      <c r="E109" s="314"/>
      <c r="F109" s="304"/>
      <c r="G109" s="310"/>
      <c r="H109" s="303"/>
      <c r="I109" s="309"/>
      <c r="J109" s="303"/>
      <c r="K109" s="323"/>
      <c r="L109" s="317"/>
      <c r="M109" s="322"/>
      <c r="N109" s="317"/>
      <c r="O109" s="306"/>
      <c r="P109" s="321"/>
      <c r="Q109" s="317"/>
      <c r="R109" s="317"/>
      <c r="S109" s="317"/>
      <c r="T109" s="317"/>
      <c r="U109" s="174"/>
      <c r="V109" s="174"/>
      <c r="W109" s="174"/>
      <c r="X109" s="174"/>
      <c r="Y109" s="174"/>
      <c r="Z109" s="174"/>
      <c r="AA109" s="175"/>
      <c r="AB109" s="175"/>
      <c r="AC109" s="320"/>
      <c r="AD109" s="107"/>
      <c r="AE109" s="107"/>
      <c r="AF109" s="107"/>
      <c r="AG109" s="107"/>
      <c r="AH109" s="107"/>
      <c r="AI109" s="107"/>
      <c r="AJ109" s="107"/>
      <c r="AK109" s="107"/>
      <c r="AL109" s="314"/>
      <c r="AM109" s="314"/>
      <c r="AN109" s="314"/>
      <c r="AO109" s="314"/>
      <c r="AP109" s="314"/>
      <c r="AQ109" s="304"/>
      <c r="AR109" s="314"/>
      <c r="AS109" s="314"/>
      <c r="AW109" s="27"/>
      <c r="AX109" s="27"/>
    </row>
    <row r="110" spans="1:50" ht="91.5" customHeight="1" x14ac:dyDescent="0.25">
      <c r="A110" s="313"/>
      <c r="B110" s="297"/>
      <c r="C110" s="319"/>
      <c r="D110" s="124"/>
      <c r="E110" s="318"/>
      <c r="F110" s="303"/>
      <c r="G110" s="310"/>
      <c r="H110" s="303"/>
      <c r="I110" s="309"/>
      <c r="J110" s="303"/>
      <c r="K110" s="303"/>
      <c r="L110" s="308"/>
      <c r="M110" s="303"/>
      <c r="N110" s="303"/>
      <c r="O110" s="306"/>
      <c r="P110" s="108"/>
      <c r="Q110" s="108"/>
      <c r="R110" s="116"/>
      <c r="S110" s="317"/>
      <c r="T110" s="317"/>
      <c r="U110" s="174"/>
      <c r="V110" s="174"/>
      <c r="W110" s="174"/>
      <c r="X110" s="174"/>
      <c r="Y110" s="174"/>
      <c r="Z110" s="174"/>
      <c r="AA110" s="174"/>
      <c r="AB110" s="181"/>
      <c r="AC110" s="316"/>
      <c r="AD110" s="174"/>
      <c r="AE110" s="174"/>
      <c r="AF110" s="174"/>
      <c r="AG110" s="174"/>
      <c r="AH110" s="174"/>
      <c r="AI110" s="174"/>
      <c r="AJ110" s="174"/>
      <c r="AK110" s="174"/>
      <c r="AL110" s="174"/>
      <c r="AM110" s="297"/>
      <c r="AN110" s="297"/>
      <c r="AO110" s="107"/>
      <c r="AP110" s="107"/>
      <c r="AQ110" s="304"/>
      <c r="AR110" s="315"/>
      <c r="AS110" s="314"/>
      <c r="AT110" s="99"/>
      <c r="AW110" s="27"/>
      <c r="AX110" s="27"/>
    </row>
    <row r="111" spans="1:50" x14ac:dyDescent="0.25">
      <c r="A111" s="313"/>
      <c r="B111" s="297"/>
      <c r="C111" s="312"/>
      <c r="D111" s="312"/>
      <c r="E111" s="304"/>
      <c r="F111" s="311"/>
      <c r="G111" s="310"/>
      <c r="H111" s="303"/>
      <c r="I111" s="309"/>
      <c r="J111" s="303"/>
      <c r="K111" s="303"/>
      <c r="L111" s="308"/>
      <c r="M111" s="307"/>
      <c r="N111" s="303"/>
      <c r="O111" s="107"/>
      <c r="P111" s="306"/>
      <c r="Q111" s="107"/>
      <c r="R111" s="305"/>
      <c r="S111" s="110"/>
      <c r="T111" s="110"/>
      <c r="U111" s="110"/>
      <c r="V111" s="110"/>
      <c r="W111" s="110"/>
      <c r="X111" s="47"/>
      <c r="Y111" s="47"/>
      <c r="Z111" s="84"/>
      <c r="AA111" s="84"/>
      <c r="AB111" s="84"/>
      <c r="AC111" s="47"/>
      <c r="AD111" s="47"/>
      <c r="AE111" s="47"/>
      <c r="AF111" s="47"/>
      <c r="AG111" s="47"/>
      <c r="AH111" s="47"/>
      <c r="AI111" s="47"/>
      <c r="AJ111" s="47"/>
      <c r="AK111" s="83"/>
      <c r="AL111" s="83"/>
      <c r="AM111" s="83"/>
      <c r="AN111" s="83"/>
      <c r="AO111" s="83"/>
      <c r="AP111" s="83"/>
      <c r="AQ111" s="304"/>
      <c r="AR111" s="303"/>
      <c r="AS111" s="302"/>
      <c r="AT111" s="297"/>
      <c r="AW111" s="27"/>
      <c r="AX111" s="27"/>
    </row>
    <row r="112" spans="1:50" x14ac:dyDescent="0.25">
      <c r="A112" s="183"/>
      <c r="AW112" s="27"/>
      <c r="AX112" s="27"/>
    </row>
    <row r="113" spans="1:50" x14ac:dyDescent="0.25">
      <c r="A113" s="183"/>
      <c r="AW113" s="27"/>
      <c r="AX113" s="27"/>
    </row>
    <row r="114" spans="1:50" x14ac:dyDescent="0.25">
      <c r="A114" s="183"/>
      <c r="AW114" s="27"/>
      <c r="AX114" s="27"/>
    </row>
    <row r="115" spans="1:50" x14ac:dyDescent="0.25">
      <c r="A115" s="183"/>
      <c r="AC115" s="300"/>
      <c r="AD115" s="300"/>
      <c r="AE115" s="301"/>
      <c r="AF115" s="297"/>
      <c r="AG115" s="297"/>
      <c r="AW115" s="27"/>
      <c r="AX115" s="27"/>
    </row>
    <row r="116" spans="1:50" x14ac:dyDescent="0.25">
      <c r="A116" s="183"/>
      <c r="AC116" s="300"/>
      <c r="AD116" s="300"/>
      <c r="AE116" s="299"/>
      <c r="AF116" s="297"/>
      <c r="AG116" s="297"/>
      <c r="AW116" s="27"/>
      <c r="AX116" s="27"/>
    </row>
    <row r="117" spans="1:50" x14ac:dyDescent="0.25">
      <c r="A117" s="183"/>
      <c r="AC117" s="298"/>
      <c r="AD117" s="298"/>
      <c r="AE117" s="298"/>
      <c r="AF117" s="297"/>
      <c r="AG117" s="297"/>
      <c r="AW117" s="27"/>
      <c r="AX117" s="27"/>
    </row>
    <row r="118" spans="1:50" x14ac:dyDescent="0.25">
      <c r="A118" s="183"/>
      <c r="AC118" s="298"/>
      <c r="AD118" s="298"/>
      <c r="AE118" s="298"/>
      <c r="AF118" s="297"/>
      <c r="AG118" s="297"/>
      <c r="AW118" s="27"/>
      <c r="AX118" s="27"/>
    </row>
    <row r="119" spans="1:50" x14ac:dyDescent="0.25">
      <c r="A119" s="183"/>
      <c r="AC119" s="297"/>
      <c r="AD119" s="297"/>
      <c r="AE119" s="297"/>
      <c r="AF119" s="297"/>
      <c r="AG119" s="297"/>
      <c r="AW119" s="27"/>
      <c r="AX119" s="27"/>
    </row>
    <row r="120" spans="1:50" x14ac:dyDescent="0.25">
      <c r="A120" s="183"/>
      <c r="AW120" s="27"/>
      <c r="AX120" s="27"/>
    </row>
    <row r="121" spans="1:50" x14ac:dyDescent="0.25">
      <c r="A121" s="183"/>
      <c r="AW121" s="27"/>
      <c r="AX121" s="27"/>
    </row>
    <row r="122" spans="1:50" x14ac:dyDescent="0.25">
      <c r="A122" s="183"/>
      <c r="AW122" s="27"/>
      <c r="AX122" s="27"/>
    </row>
    <row r="123" spans="1:50" x14ac:dyDescent="0.25">
      <c r="A123" s="183"/>
      <c r="AW123" s="27"/>
      <c r="AX123" s="27"/>
    </row>
    <row r="124" spans="1:50" x14ac:dyDescent="0.25">
      <c r="A124" s="183"/>
      <c r="AW124" s="27"/>
      <c r="AX124" s="27"/>
    </row>
    <row r="125" spans="1:50" x14ac:dyDescent="0.25">
      <c r="A125" s="183"/>
      <c r="AB125" s="188" t="s">
        <v>629</v>
      </c>
      <c r="AC125" s="188"/>
      <c r="AD125" s="188"/>
      <c r="AE125" s="188"/>
      <c r="AF125" s="188"/>
      <c r="AM125" s="297"/>
      <c r="AW125" s="27"/>
      <c r="AX125" s="27"/>
    </row>
    <row r="126" spans="1:50" x14ac:dyDescent="0.25">
      <c r="A126" s="183"/>
      <c r="AB126" s="188"/>
      <c r="AC126" s="188"/>
      <c r="AD126" s="188"/>
      <c r="AE126" s="188"/>
      <c r="AF126" s="188"/>
      <c r="AW126" s="27"/>
      <c r="AX126" s="27"/>
    </row>
    <row r="127" spans="1:50" x14ac:dyDescent="0.25">
      <c r="A127" s="183"/>
      <c r="AB127" s="189" t="s">
        <v>630</v>
      </c>
      <c r="AC127" s="190"/>
      <c r="AD127" s="190"/>
      <c r="AE127" s="190"/>
      <c r="AF127" s="191"/>
      <c r="AW127" s="27"/>
      <c r="AX127" s="27"/>
    </row>
    <row r="128" spans="1:50" ht="15.75" thickBot="1" x14ac:dyDescent="0.3">
      <c r="A128" s="183"/>
      <c r="AB128" s="192" t="s">
        <v>631</v>
      </c>
      <c r="AC128" s="193"/>
      <c r="AD128" s="193"/>
      <c r="AE128" s="193"/>
      <c r="AF128" s="194"/>
      <c r="AW128" s="27"/>
      <c r="AX128" s="27"/>
    </row>
    <row r="129" spans="1:50" x14ac:dyDescent="0.25">
      <c r="A129" s="183"/>
      <c r="AW129" s="27"/>
      <c r="AX129" s="27"/>
    </row>
    <row r="130" spans="1:50" x14ac:dyDescent="0.25">
      <c r="A130" s="183"/>
      <c r="AW130" s="27"/>
      <c r="AX130" s="27"/>
    </row>
    <row r="131" spans="1:50" x14ac:dyDescent="0.25">
      <c r="A131" s="183"/>
      <c r="AW131" s="27"/>
      <c r="AX131" s="27"/>
    </row>
    <row r="132" spans="1:50" x14ac:dyDescent="0.25">
      <c r="A132" s="183"/>
      <c r="AW132" s="27"/>
      <c r="AX132" s="27"/>
    </row>
    <row r="133" spans="1:50" x14ac:dyDescent="0.25">
      <c r="A133" s="183"/>
      <c r="AW133" s="27"/>
      <c r="AX133" s="27"/>
    </row>
    <row r="134" spans="1:50" x14ac:dyDescent="0.25">
      <c r="A134" s="183"/>
      <c r="AW134" s="27"/>
      <c r="AX134" s="27"/>
    </row>
    <row r="135" spans="1:50" x14ac:dyDescent="0.25">
      <c r="A135" s="183"/>
      <c r="AW135" s="27"/>
      <c r="AX135" s="27"/>
    </row>
    <row r="136" spans="1:50" x14ac:dyDescent="0.25">
      <c r="A136" s="183"/>
      <c r="AW136" s="27"/>
      <c r="AX136" s="27"/>
    </row>
    <row r="137" spans="1:50" x14ac:dyDescent="0.25">
      <c r="A137" s="183"/>
      <c r="AW137" s="27"/>
      <c r="AX137" s="27"/>
    </row>
    <row r="138" spans="1:50" x14ac:dyDescent="0.25">
      <c r="A138" s="183"/>
      <c r="AW138" s="27"/>
      <c r="AX138" s="27"/>
    </row>
    <row r="139" spans="1:50" x14ac:dyDescent="0.25">
      <c r="A139" s="183"/>
      <c r="AW139" s="27"/>
      <c r="AX139" s="27"/>
    </row>
    <row r="140" spans="1:50" x14ac:dyDescent="0.25">
      <c r="A140" s="183"/>
      <c r="AW140" s="27"/>
      <c r="AX140" s="27"/>
    </row>
    <row r="141" spans="1:50" x14ac:dyDescent="0.25">
      <c r="A141" s="183"/>
      <c r="AW141" s="27"/>
      <c r="AX141" s="27"/>
    </row>
    <row r="142" spans="1:50" x14ac:dyDescent="0.25">
      <c r="A142" s="183"/>
      <c r="AW142" s="27"/>
      <c r="AX142" s="27"/>
    </row>
    <row r="143" spans="1:50" x14ac:dyDescent="0.25">
      <c r="A143" s="183"/>
      <c r="AW143" s="27"/>
      <c r="AX143" s="27"/>
    </row>
    <row r="144" spans="1:50" x14ac:dyDescent="0.25">
      <c r="A144" s="183"/>
      <c r="AW144" s="27"/>
      <c r="AX144" s="27"/>
    </row>
    <row r="145" spans="1:50" x14ac:dyDescent="0.25">
      <c r="A145" s="183"/>
      <c r="AW145" s="27"/>
      <c r="AX145" s="27"/>
    </row>
    <row r="146" spans="1:50" x14ac:dyDescent="0.25">
      <c r="A146" s="183"/>
      <c r="AW146" s="27"/>
      <c r="AX146" s="27"/>
    </row>
    <row r="147" spans="1:50" x14ac:dyDescent="0.25">
      <c r="A147" s="183"/>
      <c r="AW147" s="27"/>
      <c r="AX147" s="27"/>
    </row>
    <row r="148" spans="1:50" x14ac:dyDescent="0.25">
      <c r="A148" s="183"/>
      <c r="AW148" s="27"/>
      <c r="AX148" s="27"/>
    </row>
    <row r="149" spans="1:50" x14ac:dyDescent="0.25">
      <c r="A149" s="183"/>
      <c r="AW149" s="27"/>
      <c r="AX149" s="27"/>
    </row>
    <row r="150" spans="1:50" x14ac:dyDescent="0.25">
      <c r="A150" s="183"/>
      <c r="AW150" s="27"/>
      <c r="AX150" s="27"/>
    </row>
    <row r="151" spans="1:50" x14ac:dyDescent="0.25">
      <c r="A151" s="183"/>
      <c r="AW151" s="27"/>
      <c r="AX151" s="27"/>
    </row>
    <row r="152" spans="1:50" x14ac:dyDescent="0.25">
      <c r="A152" s="183"/>
      <c r="AW152" s="27"/>
      <c r="AX152" s="27"/>
    </row>
    <row r="153" spans="1:50" x14ac:dyDescent="0.25">
      <c r="A153" s="183"/>
      <c r="AW153" s="27"/>
      <c r="AX153" s="27"/>
    </row>
    <row r="154" spans="1:50" x14ac:dyDescent="0.25">
      <c r="A154" s="183"/>
      <c r="AW154" s="27"/>
      <c r="AX154" s="27"/>
    </row>
    <row r="155" spans="1:50" x14ac:dyDescent="0.25">
      <c r="A155" s="183"/>
      <c r="AW155" s="27"/>
      <c r="AX155" s="27"/>
    </row>
    <row r="156" spans="1:50" x14ac:dyDescent="0.25">
      <c r="A156" s="183"/>
      <c r="AW156" s="27"/>
      <c r="AX156" s="27"/>
    </row>
    <row r="157" spans="1:50" x14ac:dyDescent="0.25">
      <c r="A157" s="183"/>
      <c r="AW157" s="27"/>
      <c r="AX157" s="27"/>
    </row>
    <row r="158" spans="1:50" x14ac:dyDescent="0.25">
      <c r="A158" s="183"/>
      <c r="AW158" s="27"/>
      <c r="AX158" s="27"/>
    </row>
    <row r="159" spans="1:50" x14ac:dyDescent="0.25">
      <c r="A159" s="183"/>
      <c r="AW159" s="27"/>
      <c r="AX159" s="27"/>
    </row>
    <row r="160" spans="1:50" x14ac:dyDescent="0.25">
      <c r="A160" s="183"/>
      <c r="AW160" s="27"/>
      <c r="AX160" s="27"/>
    </row>
    <row r="161" spans="1:50" x14ac:dyDescent="0.25">
      <c r="A161" s="183"/>
      <c r="AW161" s="27"/>
      <c r="AX161" s="27"/>
    </row>
    <row r="162" spans="1:50" x14ac:dyDescent="0.25">
      <c r="A162" s="183"/>
      <c r="AW162" s="27"/>
      <c r="AX162" s="27"/>
    </row>
    <row r="163" spans="1:50" x14ac:dyDescent="0.25">
      <c r="A163" s="183"/>
      <c r="AW163" s="27"/>
      <c r="AX163" s="27"/>
    </row>
    <row r="164" spans="1:50" x14ac:dyDescent="0.25">
      <c r="A164" s="183"/>
      <c r="AW164" s="27"/>
      <c r="AX164" s="27"/>
    </row>
    <row r="165" spans="1:50" x14ac:dyDescent="0.25">
      <c r="A165" s="183"/>
      <c r="AW165" s="27"/>
      <c r="AX165" s="27"/>
    </row>
    <row r="166" spans="1:50" x14ac:dyDescent="0.25">
      <c r="A166" s="183"/>
      <c r="AW166" s="27"/>
      <c r="AX166" s="27"/>
    </row>
    <row r="167" spans="1:50" x14ac:dyDescent="0.25">
      <c r="A167" s="183"/>
      <c r="AW167" s="27"/>
      <c r="AX167" s="27"/>
    </row>
    <row r="168" spans="1:50" x14ac:dyDescent="0.25">
      <c r="A168" s="183"/>
      <c r="AW168" s="27"/>
      <c r="AX168" s="27"/>
    </row>
    <row r="169" spans="1:50" x14ac:dyDescent="0.25">
      <c r="A169" s="183"/>
      <c r="AW169" s="27"/>
      <c r="AX169" s="27"/>
    </row>
    <row r="170" spans="1:50" x14ac:dyDescent="0.25">
      <c r="A170" s="183"/>
      <c r="AW170" s="27"/>
      <c r="AX170" s="27"/>
    </row>
    <row r="171" spans="1:50" x14ac:dyDescent="0.25">
      <c r="A171" s="183"/>
      <c r="AW171" s="27"/>
      <c r="AX171" s="27"/>
    </row>
    <row r="172" spans="1:50" x14ac:dyDescent="0.25">
      <c r="A172" s="183"/>
      <c r="AW172" s="27"/>
      <c r="AX172" s="27"/>
    </row>
    <row r="173" spans="1:50" x14ac:dyDescent="0.25">
      <c r="A173" s="183"/>
      <c r="AW173" s="27"/>
      <c r="AX173" s="27"/>
    </row>
    <row r="174" spans="1:50" x14ac:dyDescent="0.25">
      <c r="A174" s="183"/>
      <c r="AW174" s="27"/>
      <c r="AX174" s="27"/>
    </row>
    <row r="175" spans="1:50" x14ac:dyDescent="0.25">
      <c r="A175" s="183"/>
      <c r="AW175" s="27"/>
      <c r="AX175" s="27"/>
    </row>
    <row r="176" spans="1:50" x14ac:dyDescent="0.25">
      <c r="A176" s="183"/>
      <c r="AW176" s="27"/>
      <c r="AX176" s="27"/>
    </row>
    <row r="177" spans="1:50" x14ac:dyDescent="0.25">
      <c r="A177" s="183"/>
      <c r="AW177" s="27"/>
      <c r="AX177" s="27"/>
    </row>
    <row r="178" spans="1:50" x14ac:dyDescent="0.25">
      <c r="A178" s="183"/>
      <c r="AW178" s="27"/>
      <c r="AX178" s="27"/>
    </row>
    <row r="179" spans="1:50" x14ac:dyDescent="0.25">
      <c r="A179" s="183"/>
      <c r="AW179" s="27"/>
      <c r="AX179" s="27"/>
    </row>
    <row r="180" spans="1:50" x14ac:dyDescent="0.25">
      <c r="A180" s="183"/>
      <c r="AW180" s="27"/>
      <c r="AX180" s="27"/>
    </row>
    <row r="181" spans="1:50" x14ac:dyDescent="0.25">
      <c r="A181" s="183"/>
      <c r="AW181" s="27"/>
      <c r="AX181" s="27"/>
    </row>
    <row r="182" spans="1:50" x14ac:dyDescent="0.25">
      <c r="A182" s="183"/>
      <c r="AW182" s="27"/>
      <c r="AX182" s="27"/>
    </row>
    <row r="183" spans="1:50" x14ac:dyDescent="0.25">
      <c r="A183" s="183"/>
      <c r="AW183" s="27"/>
      <c r="AX183" s="27"/>
    </row>
    <row r="184" spans="1:50" x14ac:dyDescent="0.25">
      <c r="A184" s="183"/>
      <c r="AW184" s="27"/>
      <c r="AX184" s="27"/>
    </row>
    <row r="185" spans="1:50" x14ac:dyDescent="0.25">
      <c r="A185" s="183"/>
      <c r="AW185" s="27"/>
      <c r="AX185" s="27"/>
    </row>
    <row r="186" spans="1:50" x14ac:dyDescent="0.25">
      <c r="A186" s="183"/>
      <c r="AW186" s="27"/>
      <c r="AX186" s="27"/>
    </row>
    <row r="187" spans="1:50" x14ac:dyDescent="0.25">
      <c r="A187" s="183"/>
      <c r="AW187" s="27"/>
      <c r="AX187" s="27"/>
    </row>
    <row r="188" spans="1:50" x14ac:dyDescent="0.25">
      <c r="A188" s="183"/>
      <c r="AW188" s="27"/>
      <c r="AX188" s="27"/>
    </row>
    <row r="189" spans="1:50" x14ac:dyDescent="0.25">
      <c r="A189" s="183"/>
      <c r="AW189" s="27"/>
      <c r="AX189" s="27"/>
    </row>
    <row r="190" spans="1:50" x14ac:dyDescent="0.25">
      <c r="A190" s="183"/>
      <c r="AW190" s="27"/>
      <c r="AX190" s="27"/>
    </row>
    <row r="191" spans="1:50" x14ac:dyDescent="0.25">
      <c r="A191" s="183"/>
      <c r="AW191" s="27"/>
      <c r="AX191" s="27"/>
    </row>
    <row r="192" spans="1:50" x14ac:dyDescent="0.25">
      <c r="A192" s="183"/>
      <c r="AW192" s="27"/>
      <c r="AX192" s="27"/>
    </row>
    <row r="193" spans="1:50" x14ac:dyDescent="0.25">
      <c r="A193" s="183"/>
      <c r="AW193" s="27"/>
      <c r="AX193" s="27"/>
    </row>
    <row r="194" spans="1:50" x14ac:dyDescent="0.25">
      <c r="A194" s="183"/>
      <c r="AW194" s="27"/>
      <c r="AX194" s="27"/>
    </row>
    <row r="195" spans="1:50" x14ac:dyDescent="0.25">
      <c r="A195" s="183"/>
      <c r="AW195" s="27"/>
      <c r="AX195" s="27"/>
    </row>
    <row r="196" spans="1:50" x14ac:dyDescent="0.25">
      <c r="A196" s="183"/>
      <c r="AW196" s="27"/>
      <c r="AX196" s="27"/>
    </row>
    <row r="197" spans="1:50" x14ac:dyDescent="0.25">
      <c r="A197" s="183"/>
      <c r="AW197" s="27"/>
      <c r="AX197" s="27"/>
    </row>
    <row r="198" spans="1:50" x14ac:dyDescent="0.25">
      <c r="A198" s="183"/>
      <c r="AW198" s="27"/>
      <c r="AX198" s="27"/>
    </row>
    <row r="199" spans="1:50" x14ac:dyDescent="0.25">
      <c r="A199" s="183"/>
      <c r="AW199" s="27"/>
      <c r="AX199" s="27"/>
    </row>
    <row r="200" spans="1:50" x14ac:dyDescent="0.25">
      <c r="A200" s="183"/>
      <c r="AW200" s="27"/>
      <c r="AX200" s="27"/>
    </row>
    <row r="201" spans="1:50" x14ac:dyDescent="0.25">
      <c r="A201" s="183"/>
      <c r="AW201" s="27"/>
      <c r="AX201" s="27"/>
    </row>
    <row r="202" spans="1:50" x14ac:dyDescent="0.25">
      <c r="A202" s="183"/>
      <c r="AW202" s="27"/>
      <c r="AX202" s="27"/>
    </row>
    <row r="203" spans="1:50" x14ac:dyDescent="0.25">
      <c r="A203" s="183"/>
      <c r="AW203" s="27"/>
      <c r="AX203" s="27"/>
    </row>
    <row r="204" spans="1:50" x14ac:dyDescent="0.25">
      <c r="A204" s="183"/>
      <c r="AW204" s="27"/>
      <c r="AX204" s="27"/>
    </row>
    <row r="205" spans="1:50" x14ac:dyDescent="0.25">
      <c r="A205" s="183"/>
      <c r="AW205" s="27"/>
      <c r="AX205" s="27"/>
    </row>
    <row r="206" spans="1:50" x14ac:dyDescent="0.25">
      <c r="A206" s="183"/>
      <c r="AW206" s="27"/>
      <c r="AX206" s="27"/>
    </row>
    <row r="207" spans="1:50" x14ac:dyDescent="0.25">
      <c r="A207" s="183"/>
      <c r="AW207" s="27"/>
      <c r="AX207" s="27"/>
    </row>
    <row r="208" spans="1:50" x14ac:dyDescent="0.25">
      <c r="A208" s="183"/>
      <c r="AW208" s="27"/>
      <c r="AX208" s="27"/>
    </row>
    <row r="209" spans="1:50" x14ac:dyDescent="0.25">
      <c r="A209" s="183"/>
      <c r="AW209" s="27"/>
      <c r="AX209" s="27"/>
    </row>
    <row r="210" spans="1:50" x14ac:dyDescent="0.25">
      <c r="A210" s="183"/>
      <c r="AW210" s="27"/>
      <c r="AX210" s="27"/>
    </row>
    <row r="211" spans="1:50" x14ac:dyDescent="0.25">
      <c r="A211" s="183"/>
      <c r="AW211" s="27"/>
      <c r="AX211" s="27"/>
    </row>
    <row r="212" spans="1:50" x14ac:dyDescent="0.25">
      <c r="A212" s="183"/>
      <c r="AW212" s="27"/>
      <c r="AX212" s="27"/>
    </row>
    <row r="213" spans="1:50" x14ac:dyDescent="0.25">
      <c r="A213" s="183"/>
      <c r="AW213" s="27"/>
      <c r="AX213" s="27"/>
    </row>
    <row r="214" spans="1:50" x14ac:dyDescent="0.25">
      <c r="A214" s="183"/>
      <c r="AW214" s="27"/>
      <c r="AX214" s="27"/>
    </row>
    <row r="215" spans="1:50" x14ac:dyDescent="0.25">
      <c r="A215" s="183"/>
      <c r="AW215" s="27"/>
      <c r="AX215" s="27"/>
    </row>
    <row r="216" spans="1:50" x14ac:dyDescent="0.25">
      <c r="A216" s="183"/>
      <c r="AW216" s="27"/>
      <c r="AX216" s="27"/>
    </row>
    <row r="217" spans="1:50" x14ac:dyDescent="0.25">
      <c r="A217" s="183"/>
      <c r="AW217" s="27"/>
      <c r="AX217" s="27"/>
    </row>
    <row r="218" spans="1:50" x14ac:dyDescent="0.25">
      <c r="A218" s="183"/>
      <c r="AW218" s="27"/>
      <c r="AX218" s="27"/>
    </row>
    <row r="219" spans="1:50" x14ac:dyDescent="0.25">
      <c r="A219" s="183"/>
      <c r="AW219" s="27"/>
      <c r="AX219" s="27"/>
    </row>
    <row r="220" spans="1:50" x14ac:dyDescent="0.25">
      <c r="A220" s="183"/>
      <c r="AW220" s="27"/>
      <c r="AX220" s="27"/>
    </row>
    <row r="221" spans="1:50" x14ac:dyDescent="0.25">
      <c r="A221" s="183"/>
      <c r="AW221" s="27"/>
      <c r="AX221" s="27"/>
    </row>
    <row r="222" spans="1:50" x14ac:dyDescent="0.25">
      <c r="A222" s="183"/>
      <c r="AW222" s="27"/>
      <c r="AX222" s="27"/>
    </row>
    <row r="223" spans="1:50" x14ac:dyDescent="0.25">
      <c r="A223" s="183"/>
      <c r="AW223" s="27"/>
      <c r="AX223" s="27"/>
    </row>
    <row r="224" spans="1:50" x14ac:dyDescent="0.25">
      <c r="A224" s="183"/>
      <c r="AW224" s="27"/>
      <c r="AX224" s="27"/>
    </row>
    <row r="225" spans="1:50" x14ac:dyDescent="0.25">
      <c r="A225" s="183"/>
      <c r="AW225" s="27"/>
      <c r="AX225" s="27"/>
    </row>
    <row r="226" spans="1:50" x14ac:dyDescent="0.25">
      <c r="A226" s="183"/>
      <c r="AW226" s="27"/>
      <c r="AX226" s="27"/>
    </row>
    <row r="227" spans="1:50" x14ac:dyDescent="0.25">
      <c r="A227" s="183"/>
      <c r="AW227" s="27"/>
      <c r="AX227" s="27"/>
    </row>
    <row r="228" spans="1:50" x14ac:dyDescent="0.25">
      <c r="A228" s="183"/>
      <c r="AW228" s="27"/>
      <c r="AX228" s="27"/>
    </row>
    <row r="229" spans="1:50" x14ac:dyDescent="0.25">
      <c r="A229" s="183"/>
      <c r="AW229" s="27"/>
      <c r="AX229" s="27"/>
    </row>
    <row r="230" spans="1:50" x14ac:dyDescent="0.25">
      <c r="A230" s="183"/>
      <c r="AW230" s="27"/>
      <c r="AX230" s="27"/>
    </row>
    <row r="231" spans="1:50" x14ac:dyDescent="0.25">
      <c r="A231" s="183"/>
      <c r="AW231" s="27"/>
      <c r="AX231" s="27"/>
    </row>
    <row r="232" spans="1:50" x14ac:dyDescent="0.25">
      <c r="A232" s="183"/>
      <c r="AW232" s="27"/>
      <c r="AX232" s="27"/>
    </row>
    <row r="233" spans="1:50" x14ac:dyDescent="0.25">
      <c r="A233" s="183"/>
      <c r="AW233" s="27"/>
      <c r="AX233" s="27"/>
    </row>
    <row r="234" spans="1:50" x14ac:dyDescent="0.25">
      <c r="A234" s="183"/>
      <c r="AW234" s="27"/>
      <c r="AX234" s="27"/>
    </row>
    <row r="235" spans="1:50" x14ac:dyDescent="0.25">
      <c r="A235" s="183"/>
    </row>
    <row r="236" spans="1:50" x14ac:dyDescent="0.25">
      <c r="A236" s="183"/>
    </row>
    <row r="237" spans="1:50" x14ac:dyDescent="0.25">
      <c r="A237" s="183"/>
    </row>
    <row r="238" spans="1:50" x14ac:dyDescent="0.25">
      <c r="A238" s="183"/>
    </row>
    <row r="239" spans="1:50" x14ac:dyDescent="0.25">
      <c r="A239" s="183"/>
    </row>
    <row r="240" spans="1:50" x14ac:dyDescent="0.25">
      <c r="A240" s="183"/>
    </row>
    <row r="241" spans="1:1" x14ac:dyDescent="0.25">
      <c r="A241" s="183"/>
    </row>
    <row r="242" spans="1:1" x14ac:dyDescent="0.25">
      <c r="A242" s="183"/>
    </row>
    <row r="243" spans="1:1" x14ac:dyDescent="0.25">
      <c r="A243" s="183"/>
    </row>
    <row r="244" spans="1:1" x14ac:dyDescent="0.25">
      <c r="A244" s="183"/>
    </row>
    <row r="245" spans="1:1" x14ac:dyDescent="0.25">
      <c r="A245" s="183"/>
    </row>
    <row r="246" spans="1:1" x14ac:dyDescent="0.25">
      <c r="A246" s="183"/>
    </row>
    <row r="247" spans="1:1" x14ac:dyDescent="0.25">
      <c r="A247" s="183"/>
    </row>
    <row r="248" spans="1:1" x14ac:dyDescent="0.25">
      <c r="A248" s="183"/>
    </row>
    <row r="249" spans="1:1" x14ac:dyDescent="0.25">
      <c r="A249" s="183"/>
    </row>
    <row r="250" spans="1:1" x14ac:dyDescent="0.25">
      <c r="A250" s="183"/>
    </row>
    <row r="251" spans="1:1" x14ac:dyDescent="0.25">
      <c r="A251" s="183"/>
    </row>
    <row r="252" spans="1:1" x14ac:dyDescent="0.25">
      <c r="A252" s="183"/>
    </row>
    <row r="253" spans="1:1" x14ac:dyDescent="0.25">
      <c r="A253" s="183"/>
    </row>
    <row r="254" spans="1:1" x14ac:dyDescent="0.25">
      <c r="A254" s="183"/>
    </row>
    <row r="255" spans="1:1" x14ac:dyDescent="0.25">
      <c r="A255" s="183"/>
    </row>
    <row r="256" spans="1:1" x14ac:dyDescent="0.25">
      <c r="A256" s="183"/>
    </row>
    <row r="257" spans="1:1" x14ac:dyDescent="0.25">
      <c r="A257" s="183"/>
    </row>
    <row r="258" spans="1:1" x14ac:dyDescent="0.25">
      <c r="A258" s="183"/>
    </row>
    <row r="259" spans="1:1" x14ac:dyDescent="0.25">
      <c r="A259" s="183"/>
    </row>
    <row r="260" spans="1:1" x14ac:dyDescent="0.25">
      <c r="A260" s="183"/>
    </row>
    <row r="261" spans="1:1" x14ac:dyDescent="0.25">
      <c r="A261" s="183"/>
    </row>
    <row r="262" spans="1:1" x14ac:dyDescent="0.25">
      <c r="A262" s="183"/>
    </row>
    <row r="263" spans="1:1" x14ac:dyDescent="0.25">
      <c r="A263" s="183"/>
    </row>
    <row r="264" spans="1:1" x14ac:dyDescent="0.25">
      <c r="A264" s="183"/>
    </row>
    <row r="265" spans="1:1" x14ac:dyDescent="0.25">
      <c r="A265" s="183"/>
    </row>
    <row r="266" spans="1:1" x14ac:dyDescent="0.25">
      <c r="A266" s="183"/>
    </row>
    <row r="267" spans="1:1" x14ac:dyDescent="0.25">
      <c r="A267" s="183"/>
    </row>
    <row r="268" spans="1:1" x14ac:dyDescent="0.25">
      <c r="A268" s="183"/>
    </row>
    <row r="269" spans="1:1" x14ac:dyDescent="0.25">
      <c r="A269" s="183"/>
    </row>
    <row r="270" spans="1:1" x14ac:dyDescent="0.25">
      <c r="A270" s="183"/>
    </row>
    <row r="271" spans="1:1" x14ac:dyDescent="0.25">
      <c r="A271" s="183"/>
    </row>
    <row r="272" spans="1:1" x14ac:dyDescent="0.25">
      <c r="A272" s="183"/>
    </row>
    <row r="273" spans="1:1" x14ac:dyDescent="0.25">
      <c r="A273" s="183"/>
    </row>
    <row r="274" spans="1:1" x14ac:dyDescent="0.25">
      <c r="A274" s="183"/>
    </row>
    <row r="275" spans="1:1" x14ac:dyDescent="0.25">
      <c r="A275" s="183"/>
    </row>
    <row r="276" spans="1:1" x14ac:dyDescent="0.25">
      <c r="A276" s="183"/>
    </row>
    <row r="277" spans="1:1" x14ac:dyDescent="0.25">
      <c r="A277" s="183"/>
    </row>
    <row r="278" spans="1:1" x14ac:dyDescent="0.25">
      <c r="A278" s="183"/>
    </row>
    <row r="279" spans="1:1" x14ac:dyDescent="0.25">
      <c r="A279" s="183"/>
    </row>
    <row r="280" spans="1:1" x14ac:dyDescent="0.25">
      <c r="A280" s="183"/>
    </row>
    <row r="281" spans="1:1" x14ac:dyDescent="0.25">
      <c r="A281" s="183"/>
    </row>
    <row r="282" spans="1:1" x14ac:dyDescent="0.25">
      <c r="A282" s="183"/>
    </row>
    <row r="283" spans="1:1" x14ac:dyDescent="0.25">
      <c r="A283" s="183"/>
    </row>
    <row r="284" spans="1:1" x14ac:dyDescent="0.25">
      <c r="A284" s="183"/>
    </row>
    <row r="285" spans="1:1" x14ac:dyDescent="0.25">
      <c r="A285" s="183"/>
    </row>
    <row r="286" spans="1:1" x14ac:dyDescent="0.25">
      <c r="A286" s="183"/>
    </row>
    <row r="287" spans="1:1" x14ac:dyDescent="0.25">
      <c r="A287" s="183"/>
    </row>
    <row r="288" spans="1:1" x14ac:dyDescent="0.25">
      <c r="A288" s="183"/>
    </row>
    <row r="289" spans="1:1" x14ac:dyDescent="0.25">
      <c r="A289" s="183"/>
    </row>
    <row r="290" spans="1:1" x14ac:dyDescent="0.25">
      <c r="A290" s="183"/>
    </row>
    <row r="291" spans="1:1" x14ac:dyDescent="0.25">
      <c r="A291" s="183"/>
    </row>
    <row r="292" spans="1:1" x14ac:dyDescent="0.25">
      <c r="A292" s="183"/>
    </row>
    <row r="293" spans="1:1" x14ac:dyDescent="0.25">
      <c r="A293" s="183"/>
    </row>
    <row r="294" spans="1:1" x14ac:dyDescent="0.25">
      <c r="A294" s="183"/>
    </row>
    <row r="295" spans="1:1" x14ac:dyDescent="0.25">
      <c r="A295" s="183"/>
    </row>
    <row r="296" spans="1:1" x14ac:dyDescent="0.25">
      <c r="A296" s="183"/>
    </row>
    <row r="297" spans="1:1" x14ac:dyDescent="0.25">
      <c r="A297" s="183"/>
    </row>
    <row r="298" spans="1:1" x14ac:dyDescent="0.25">
      <c r="A298" s="183"/>
    </row>
    <row r="299" spans="1:1" x14ac:dyDescent="0.25">
      <c r="A299" s="183"/>
    </row>
    <row r="300" spans="1:1" x14ac:dyDescent="0.25">
      <c r="A300" s="183"/>
    </row>
    <row r="301" spans="1:1" x14ac:dyDescent="0.25">
      <c r="A301" s="183"/>
    </row>
    <row r="302" spans="1:1" x14ac:dyDescent="0.25">
      <c r="A302" s="183"/>
    </row>
    <row r="303" spans="1:1" x14ac:dyDescent="0.25">
      <c r="A303" s="183"/>
    </row>
    <row r="304" spans="1:1" x14ac:dyDescent="0.25">
      <c r="A304" s="183"/>
    </row>
    <row r="305" spans="1:1" x14ac:dyDescent="0.25">
      <c r="A305" s="183"/>
    </row>
    <row r="306" spans="1:1" x14ac:dyDescent="0.25">
      <c r="A306" s="183"/>
    </row>
    <row r="307" spans="1:1" x14ac:dyDescent="0.25">
      <c r="A307" s="183"/>
    </row>
    <row r="308" spans="1:1" x14ac:dyDescent="0.25">
      <c r="A308" s="183"/>
    </row>
    <row r="309" spans="1:1" x14ac:dyDescent="0.25">
      <c r="A309" s="183"/>
    </row>
    <row r="310" spans="1:1" x14ac:dyDescent="0.25">
      <c r="A310" s="183"/>
    </row>
    <row r="311" spans="1:1" x14ac:dyDescent="0.25">
      <c r="A311" s="183"/>
    </row>
    <row r="312" spans="1:1" x14ac:dyDescent="0.25">
      <c r="A312" s="183"/>
    </row>
    <row r="313" spans="1:1" x14ac:dyDescent="0.25">
      <c r="A313" s="183"/>
    </row>
    <row r="314" spans="1:1" x14ac:dyDescent="0.25">
      <c r="A314" s="183"/>
    </row>
    <row r="315" spans="1:1" x14ac:dyDescent="0.25">
      <c r="A315" s="183"/>
    </row>
    <row r="316" spans="1:1" x14ac:dyDescent="0.25">
      <c r="A316" s="183"/>
    </row>
    <row r="317" spans="1:1" x14ac:dyDescent="0.25">
      <c r="A317" s="183"/>
    </row>
    <row r="318" spans="1:1" x14ac:dyDescent="0.25">
      <c r="A318" s="183"/>
    </row>
    <row r="319" spans="1:1" x14ac:dyDescent="0.25">
      <c r="A319" s="183"/>
    </row>
    <row r="320" spans="1:1" x14ac:dyDescent="0.25">
      <c r="A320" s="183"/>
    </row>
    <row r="321" spans="1:1" x14ac:dyDescent="0.25">
      <c r="A321" s="183"/>
    </row>
    <row r="322" spans="1:1" x14ac:dyDescent="0.25">
      <c r="A322" s="183"/>
    </row>
    <row r="323" spans="1:1" x14ac:dyDescent="0.25">
      <c r="A323" s="183"/>
    </row>
    <row r="324" spans="1:1" x14ac:dyDescent="0.25">
      <c r="A324" s="183"/>
    </row>
    <row r="325" spans="1:1" x14ac:dyDescent="0.25">
      <c r="A325" s="183"/>
    </row>
    <row r="326" spans="1:1" x14ac:dyDescent="0.25">
      <c r="A326" s="183"/>
    </row>
    <row r="327" spans="1:1" x14ac:dyDescent="0.25">
      <c r="A327" s="183"/>
    </row>
    <row r="328" spans="1:1" x14ac:dyDescent="0.25">
      <c r="A328" s="183"/>
    </row>
    <row r="329" spans="1:1" x14ac:dyDescent="0.25">
      <c r="A329" s="183"/>
    </row>
    <row r="330" spans="1:1" x14ac:dyDescent="0.25">
      <c r="A330" s="183"/>
    </row>
    <row r="331" spans="1:1" x14ac:dyDescent="0.25">
      <c r="A331" s="183"/>
    </row>
    <row r="332" spans="1:1" x14ac:dyDescent="0.25">
      <c r="A332" s="183"/>
    </row>
    <row r="333" spans="1:1" x14ac:dyDescent="0.25">
      <c r="A333" s="183"/>
    </row>
    <row r="334" spans="1:1" x14ac:dyDescent="0.25">
      <c r="A334" s="183"/>
    </row>
    <row r="335" spans="1:1" x14ac:dyDescent="0.25">
      <c r="A335" s="183"/>
    </row>
    <row r="336" spans="1:1" x14ac:dyDescent="0.25">
      <c r="A336" s="183"/>
    </row>
    <row r="337" spans="1:1" x14ac:dyDescent="0.25">
      <c r="A337" s="183"/>
    </row>
    <row r="338" spans="1:1" x14ac:dyDescent="0.25">
      <c r="A338" s="183"/>
    </row>
    <row r="339" spans="1:1" x14ac:dyDescent="0.25">
      <c r="A339" s="183"/>
    </row>
    <row r="340" spans="1:1" x14ac:dyDescent="0.25">
      <c r="A340" s="183"/>
    </row>
    <row r="341" spans="1:1" x14ac:dyDescent="0.25">
      <c r="A341" s="183"/>
    </row>
    <row r="342" spans="1:1" x14ac:dyDescent="0.25">
      <c r="A342" s="183"/>
    </row>
    <row r="343" spans="1:1" x14ac:dyDescent="0.25">
      <c r="A343" s="183"/>
    </row>
    <row r="344" spans="1:1" x14ac:dyDescent="0.25">
      <c r="A344" s="183"/>
    </row>
    <row r="345" spans="1:1" x14ac:dyDescent="0.25">
      <c r="A345" s="183"/>
    </row>
    <row r="346" spans="1:1" x14ac:dyDescent="0.25">
      <c r="A346" s="183"/>
    </row>
    <row r="347" spans="1:1" x14ac:dyDescent="0.25">
      <c r="A347" s="183"/>
    </row>
    <row r="348" spans="1:1" x14ac:dyDescent="0.25">
      <c r="A348" s="183"/>
    </row>
    <row r="349" spans="1:1" x14ac:dyDescent="0.25">
      <c r="A349" s="183"/>
    </row>
    <row r="350" spans="1:1" x14ac:dyDescent="0.25">
      <c r="A350" s="183"/>
    </row>
    <row r="351" spans="1:1" x14ac:dyDescent="0.25">
      <c r="A351" s="183"/>
    </row>
    <row r="352" spans="1:1" x14ac:dyDescent="0.25">
      <c r="A352" s="183"/>
    </row>
    <row r="353" spans="1:1" x14ac:dyDescent="0.25">
      <c r="A353" s="183"/>
    </row>
    <row r="354" spans="1:1" x14ac:dyDescent="0.25">
      <c r="A354" s="183"/>
    </row>
    <row r="355" spans="1:1" x14ac:dyDescent="0.25">
      <c r="A355" s="183"/>
    </row>
    <row r="356" spans="1:1" x14ac:dyDescent="0.25">
      <c r="A356" s="183"/>
    </row>
    <row r="357" spans="1:1" x14ac:dyDescent="0.25">
      <c r="A357" s="183"/>
    </row>
    <row r="358" spans="1:1" x14ac:dyDescent="0.25">
      <c r="A358" s="183"/>
    </row>
    <row r="359" spans="1:1" x14ac:dyDescent="0.25">
      <c r="A359" s="183"/>
    </row>
    <row r="360" spans="1:1" x14ac:dyDescent="0.25">
      <c r="A360" s="183"/>
    </row>
    <row r="361" spans="1:1" x14ac:dyDescent="0.25">
      <c r="A361" s="183"/>
    </row>
    <row r="362" spans="1:1" x14ac:dyDescent="0.25">
      <c r="A362" s="183"/>
    </row>
    <row r="363" spans="1:1" x14ac:dyDescent="0.25">
      <c r="A363" s="183"/>
    </row>
    <row r="364" spans="1:1" x14ac:dyDescent="0.25">
      <c r="A364" s="183"/>
    </row>
    <row r="365" spans="1:1" x14ac:dyDescent="0.25">
      <c r="A365" s="183"/>
    </row>
    <row r="366" spans="1:1" x14ac:dyDescent="0.25">
      <c r="A366" s="183"/>
    </row>
    <row r="367" spans="1:1" x14ac:dyDescent="0.25">
      <c r="A367" s="183"/>
    </row>
    <row r="368" spans="1:1" x14ac:dyDescent="0.25">
      <c r="A368" s="183"/>
    </row>
    <row r="369" spans="1:1" x14ac:dyDescent="0.25">
      <c r="A369" s="183"/>
    </row>
    <row r="370" spans="1:1" x14ac:dyDescent="0.25">
      <c r="A370" s="183"/>
    </row>
    <row r="371" spans="1:1" x14ac:dyDescent="0.25">
      <c r="A371" s="183"/>
    </row>
    <row r="372" spans="1:1" x14ac:dyDescent="0.25">
      <c r="A372" s="183"/>
    </row>
    <row r="373" spans="1:1" x14ac:dyDescent="0.25">
      <c r="A373" s="183"/>
    </row>
    <row r="374" spans="1:1" x14ac:dyDescent="0.25">
      <c r="A374" s="183"/>
    </row>
    <row r="375" spans="1:1" x14ac:dyDescent="0.25">
      <c r="A375" s="183"/>
    </row>
    <row r="376" spans="1:1" x14ac:dyDescent="0.25">
      <c r="A376" s="183"/>
    </row>
    <row r="377" spans="1:1" x14ac:dyDescent="0.25">
      <c r="A377" s="183"/>
    </row>
    <row r="378" spans="1:1" x14ac:dyDescent="0.25">
      <c r="A378" s="183"/>
    </row>
    <row r="379" spans="1:1" x14ac:dyDescent="0.25">
      <c r="A379" s="183"/>
    </row>
    <row r="380" spans="1:1" x14ac:dyDescent="0.25">
      <c r="A380" s="183"/>
    </row>
    <row r="381" spans="1:1" x14ac:dyDescent="0.25">
      <c r="A381" s="183"/>
    </row>
    <row r="382" spans="1:1" x14ac:dyDescent="0.25">
      <c r="A382" s="183"/>
    </row>
    <row r="383" spans="1:1" x14ac:dyDescent="0.25">
      <c r="A383" s="183"/>
    </row>
    <row r="384" spans="1:1" x14ac:dyDescent="0.25">
      <c r="A384" s="183"/>
    </row>
    <row r="385" spans="1:1" x14ac:dyDescent="0.25">
      <c r="A385" s="183"/>
    </row>
    <row r="386" spans="1:1" x14ac:dyDescent="0.25">
      <c r="A386" s="183"/>
    </row>
    <row r="387" spans="1:1" x14ac:dyDescent="0.25">
      <c r="A387" s="183"/>
    </row>
    <row r="388" spans="1:1" x14ac:dyDescent="0.25">
      <c r="A388" s="183"/>
    </row>
    <row r="389" spans="1:1" x14ac:dyDescent="0.25">
      <c r="A389" s="183"/>
    </row>
    <row r="390" spans="1:1" x14ac:dyDescent="0.25">
      <c r="A390" s="183"/>
    </row>
    <row r="391" spans="1:1" x14ac:dyDescent="0.25">
      <c r="A391" s="183"/>
    </row>
    <row r="392" spans="1:1" x14ac:dyDescent="0.25">
      <c r="A392" s="183"/>
    </row>
    <row r="393" spans="1:1" x14ac:dyDescent="0.25">
      <c r="A393" s="183"/>
    </row>
    <row r="394" spans="1:1" x14ac:dyDescent="0.25">
      <c r="A394" s="183"/>
    </row>
    <row r="395" spans="1:1" x14ac:dyDescent="0.25">
      <c r="A395" s="183"/>
    </row>
    <row r="396" spans="1:1" x14ac:dyDescent="0.25">
      <c r="A396" s="183"/>
    </row>
    <row r="397" spans="1:1" x14ac:dyDescent="0.25">
      <c r="A397" s="183"/>
    </row>
    <row r="398" spans="1:1" x14ac:dyDescent="0.25">
      <c r="A398" s="183"/>
    </row>
    <row r="399" spans="1:1" x14ac:dyDescent="0.25">
      <c r="A399" s="183"/>
    </row>
    <row r="400" spans="1:1" x14ac:dyDescent="0.25">
      <c r="A400" s="183"/>
    </row>
    <row r="401" spans="1:1" x14ac:dyDescent="0.25">
      <c r="A401" s="183"/>
    </row>
    <row r="402" spans="1:1" x14ac:dyDescent="0.25">
      <c r="A402" s="183"/>
    </row>
    <row r="403" spans="1:1" x14ac:dyDescent="0.25">
      <c r="A403" s="183"/>
    </row>
    <row r="404" spans="1:1" x14ac:dyDescent="0.25">
      <c r="A404" s="183"/>
    </row>
    <row r="405" spans="1:1" x14ac:dyDescent="0.25">
      <c r="A405" s="183"/>
    </row>
    <row r="406" spans="1:1" x14ac:dyDescent="0.25">
      <c r="A406" s="183"/>
    </row>
    <row r="407" spans="1:1" x14ac:dyDescent="0.25">
      <c r="A407" s="183"/>
    </row>
    <row r="408" spans="1:1" x14ac:dyDescent="0.25">
      <c r="A408" s="183"/>
    </row>
    <row r="409" spans="1:1" x14ac:dyDescent="0.25">
      <c r="A409" s="183"/>
    </row>
    <row r="410" spans="1:1" x14ac:dyDescent="0.25">
      <c r="A410" s="183"/>
    </row>
    <row r="411" spans="1:1" x14ac:dyDescent="0.25">
      <c r="A411" s="183"/>
    </row>
    <row r="412" spans="1:1" x14ac:dyDescent="0.25">
      <c r="A412" s="183"/>
    </row>
    <row r="413" spans="1:1" x14ac:dyDescent="0.25">
      <c r="A413" s="183"/>
    </row>
    <row r="414" spans="1:1" x14ac:dyDescent="0.25">
      <c r="A414" s="183"/>
    </row>
    <row r="415" spans="1:1" x14ac:dyDescent="0.25">
      <c r="A415" s="183"/>
    </row>
    <row r="416" spans="1:1" x14ac:dyDescent="0.25">
      <c r="A416" s="183"/>
    </row>
    <row r="417" spans="1:1" x14ac:dyDescent="0.25">
      <c r="A417" s="183"/>
    </row>
    <row r="418" spans="1:1" x14ac:dyDescent="0.25">
      <c r="A418" s="183"/>
    </row>
    <row r="419" spans="1:1" x14ac:dyDescent="0.25">
      <c r="A419" s="183"/>
    </row>
    <row r="420" spans="1:1" x14ac:dyDescent="0.25">
      <c r="A420" s="183"/>
    </row>
    <row r="421" spans="1:1" x14ac:dyDescent="0.25">
      <c r="A421" s="183"/>
    </row>
    <row r="422" spans="1:1" x14ac:dyDescent="0.25">
      <c r="A422" s="183"/>
    </row>
    <row r="423" spans="1:1" x14ac:dyDescent="0.25">
      <c r="A423" s="183"/>
    </row>
    <row r="424" spans="1:1" x14ac:dyDescent="0.25">
      <c r="A424" s="183"/>
    </row>
    <row r="425" spans="1:1" x14ac:dyDescent="0.25">
      <c r="A425" s="183"/>
    </row>
    <row r="426" spans="1:1" x14ac:dyDescent="0.25">
      <c r="A426" s="183"/>
    </row>
    <row r="427" spans="1:1" x14ac:dyDescent="0.25">
      <c r="A427" s="183"/>
    </row>
    <row r="428" spans="1:1" x14ac:dyDescent="0.25">
      <c r="A428" s="183"/>
    </row>
    <row r="429" spans="1:1" x14ac:dyDescent="0.25">
      <c r="A429" s="183"/>
    </row>
    <row r="430" spans="1:1" x14ac:dyDescent="0.25">
      <c r="A430" s="183"/>
    </row>
    <row r="431" spans="1:1" x14ac:dyDescent="0.25">
      <c r="A431" s="183"/>
    </row>
    <row r="432" spans="1:1" x14ac:dyDescent="0.25">
      <c r="A432" s="183"/>
    </row>
    <row r="433" spans="1:1" x14ac:dyDescent="0.25">
      <c r="A433" s="183"/>
    </row>
    <row r="434" spans="1:1" x14ac:dyDescent="0.25">
      <c r="A434" s="183"/>
    </row>
    <row r="435" spans="1:1" x14ac:dyDescent="0.25">
      <c r="A435" s="183"/>
    </row>
    <row r="436" spans="1:1" x14ac:dyDescent="0.25">
      <c r="A436" s="183"/>
    </row>
    <row r="437" spans="1:1" x14ac:dyDescent="0.25">
      <c r="A437" s="183"/>
    </row>
    <row r="438" spans="1:1" x14ac:dyDescent="0.25">
      <c r="A438" s="183"/>
    </row>
    <row r="439" spans="1:1" x14ac:dyDescent="0.25">
      <c r="A439" s="183"/>
    </row>
    <row r="440" spans="1:1" x14ac:dyDescent="0.25">
      <c r="A440" s="183"/>
    </row>
    <row r="441" spans="1:1" x14ac:dyDescent="0.25">
      <c r="A441" s="183"/>
    </row>
    <row r="442" spans="1:1" x14ac:dyDescent="0.25">
      <c r="A442" s="183"/>
    </row>
    <row r="443" spans="1:1" x14ac:dyDescent="0.25">
      <c r="A443" s="183"/>
    </row>
    <row r="444" spans="1:1" x14ac:dyDescent="0.25">
      <c r="A444" s="183"/>
    </row>
    <row r="445" spans="1:1" x14ac:dyDescent="0.25">
      <c r="A445" s="183"/>
    </row>
    <row r="446" spans="1:1" x14ac:dyDescent="0.25">
      <c r="A446" s="183"/>
    </row>
    <row r="447" spans="1:1" x14ac:dyDescent="0.25">
      <c r="A447" s="183"/>
    </row>
    <row r="448" spans="1:1" x14ac:dyDescent="0.25">
      <c r="A448" s="183"/>
    </row>
    <row r="449" spans="1:1" x14ac:dyDescent="0.25">
      <c r="A449" s="183"/>
    </row>
    <row r="450" spans="1:1" x14ac:dyDescent="0.25">
      <c r="A450" s="183"/>
    </row>
    <row r="451" spans="1:1" x14ac:dyDescent="0.25">
      <c r="A451" s="183"/>
    </row>
    <row r="452" spans="1:1" x14ac:dyDescent="0.25">
      <c r="A452" s="183"/>
    </row>
    <row r="453" spans="1:1" x14ac:dyDescent="0.25">
      <c r="A453" s="183"/>
    </row>
    <row r="454" spans="1:1" x14ac:dyDescent="0.25">
      <c r="A454" s="183"/>
    </row>
    <row r="455" spans="1:1" x14ac:dyDescent="0.25">
      <c r="A455" s="183"/>
    </row>
    <row r="456" spans="1:1" x14ac:dyDescent="0.25">
      <c r="A456" s="183"/>
    </row>
    <row r="457" spans="1:1" x14ac:dyDescent="0.25">
      <c r="A457" s="183"/>
    </row>
    <row r="458" spans="1:1" x14ac:dyDescent="0.25">
      <c r="A458" s="183"/>
    </row>
    <row r="459" spans="1:1" x14ac:dyDescent="0.25">
      <c r="A459" s="183"/>
    </row>
    <row r="460" spans="1:1" x14ac:dyDescent="0.25">
      <c r="A460" s="183"/>
    </row>
    <row r="461" spans="1:1" x14ac:dyDescent="0.25">
      <c r="A461" s="183"/>
    </row>
    <row r="462" spans="1:1" x14ac:dyDescent="0.25">
      <c r="A462" s="183"/>
    </row>
    <row r="463" spans="1:1" x14ac:dyDescent="0.25">
      <c r="A463" s="183"/>
    </row>
    <row r="464" spans="1:1" x14ac:dyDescent="0.25">
      <c r="A464" s="183"/>
    </row>
    <row r="465" spans="1:1" x14ac:dyDescent="0.25">
      <c r="A465" s="183"/>
    </row>
    <row r="466" spans="1:1" x14ac:dyDescent="0.25">
      <c r="A466" s="183"/>
    </row>
    <row r="467" spans="1:1" x14ac:dyDescent="0.25">
      <c r="A467" s="183"/>
    </row>
    <row r="468" spans="1:1" x14ac:dyDescent="0.25">
      <c r="A468" s="183"/>
    </row>
    <row r="469" spans="1:1" x14ac:dyDescent="0.25">
      <c r="A469" s="183"/>
    </row>
    <row r="470" spans="1:1" x14ac:dyDescent="0.25">
      <c r="A470" s="183"/>
    </row>
    <row r="471" spans="1:1" x14ac:dyDescent="0.25">
      <c r="A471" s="183"/>
    </row>
    <row r="472" spans="1:1" x14ac:dyDescent="0.25">
      <c r="A472" s="183"/>
    </row>
    <row r="473" spans="1:1" x14ac:dyDescent="0.25">
      <c r="A473" s="183"/>
    </row>
    <row r="474" spans="1:1" x14ac:dyDescent="0.25">
      <c r="A474" s="183"/>
    </row>
    <row r="475" spans="1:1" x14ac:dyDescent="0.25">
      <c r="A475" s="183"/>
    </row>
    <row r="476" spans="1:1" x14ac:dyDescent="0.25">
      <c r="A476" s="183"/>
    </row>
    <row r="477" spans="1:1" x14ac:dyDescent="0.25">
      <c r="A477" s="183"/>
    </row>
    <row r="478" spans="1:1" x14ac:dyDescent="0.25">
      <c r="A478" s="183"/>
    </row>
    <row r="479" spans="1:1" x14ac:dyDescent="0.25">
      <c r="A479" s="183"/>
    </row>
    <row r="480" spans="1:1" x14ac:dyDescent="0.25">
      <c r="A480" s="183"/>
    </row>
    <row r="481" spans="1:1" x14ac:dyDescent="0.25">
      <c r="A481" s="183"/>
    </row>
    <row r="482" spans="1:1" x14ac:dyDescent="0.25">
      <c r="A482" s="183"/>
    </row>
    <row r="483" spans="1:1" x14ac:dyDescent="0.25">
      <c r="A483" s="183"/>
    </row>
    <row r="484" spans="1:1" x14ac:dyDescent="0.25">
      <c r="A484" s="183"/>
    </row>
    <row r="485" spans="1:1" x14ac:dyDescent="0.25">
      <c r="A485" s="183"/>
    </row>
    <row r="486" spans="1:1" x14ac:dyDescent="0.25">
      <c r="A486" s="183"/>
    </row>
    <row r="487" spans="1:1" x14ac:dyDescent="0.25">
      <c r="A487" s="183"/>
    </row>
    <row r="488" spans="1:1" x14ac:dyDescent="0.25">
      <c r="A488" s="183"/>
    </row>
    <row r="489" spans="1:1" x14ac:dyDescent="0.25">
      <c r="A489" s="183"/>
    </row>
    <row r="490" spans="1:1" x14ac:dyDescent="0.25">
      <c r="A490" s="183"/>
    </row>
    <row r="491" spans="1:1" x14ac:dyDescent="0.25">
      <c r="A491" s="183"/>
    </row>
    <row r="492" spans="1:1" x14ac:dyDescent="0.25">
      <c r="A492" s="183"/>
    </row>
    <row r="493" spans="1:1" x14ac:dyDescent="0.25">
      <c r="A493" s="183"/>
    </row>
    <row r="494" spans="1:1" x14ac:dyDescent="0.25">
      <c r="A494" s="183"/>
    </row>
    <row r="495" spans="1:1" x14ac:dyDescent="0.25">
      <c r="A495" s="183"/>
    </row>
    <row r="496" spans="1:1" x14ac:dyDescent="0.25">
      <c r="A496" s="183"/>
    </row>
    <row r="497" spans="1:1" x14ac:dyDescent="0.25">
      <c r="A497" s="183"/>
    </row>
    <row r="498" spans="1:1" x14ac:dyDescent="0.25">
      <c r="A498" s="183"/>
    </row>
    <row r="499" spans="1:1" x14ac:dyDescent="0.25">
      <c r="A499" s="183"/>
    </row>
    <row r="500" spans="1:1" x14ac:dyDescent="0.25">
      <c r="A500" s="183"/>
    </row>
    <row r="501" spans="1:1" x14ac:dyDescent="0.25">
      <c r="A501" s="183"/>
    </row>
    <row r="502" spans="1:1" x14ac:dyDescent="0.25">
      <c r="A502" s="183"/>
    </row>
    <row r="503" spans="1:1" x14ac:dyDescent="0.25">
      <c r="A503" s="183"/>
    </row>
    <row r="504" spans="1:1" x14ac:dyDescent="0.25">
      <c r="A504" s="183"/>
    </row>
    <row r="505" spans="1:1" x14ac:dyDescent="0.25">
      <c r="A505" s="183"/>
    </row>
    <row r="506" spans="1:1" x14ac:dyDescent="0.25">
      <c r="A506" s="183"/>
    </row>
    <row r="507" spans="1:1" x14ac:dyDescent="0.25">
      <c r="A507" s="183"/>
    </row>
    <row r="508" spans="1:1" x14ac:dyDescent="0.25">
      <c r="A508" s="183"/>
    </row>
    <row r="509" spans="1:1" x14ac:dyDescent="0.25">
      <c r="A509" s="183"/>
    </row>
    <row r="510" spans="1:1" x14ac:dyDescent="0.25">
      <c r="A510" s="183"/>
    </row>
    <row r="511" spans="1:1" x14ac:dyDescent="0.25">
      <c r="A511" s="183"/>
    </row>
    <row r="512" spans="1:1" x14ac:dyDescent="0.25">
      <c r="A512" s="183"/>
    </row>
    <row r="513" spans="1:1" x14ac:dyDescent="0.25">
      <c r="A513" s="183"/>
    </row>
    <row r="514" spans="1:1" x14ac:dyDescent="0.25">
      <c r="A514" s="183"/>
    </row>
    <row r="515" spans="1:1" x14ac:dyDescent="0.25">
      <c r="A515" s="183"/>
    </row>
    <row r="516" spans="1:1" x14ac:dyDescent="0.25">
      <c r="A516" s="183"/>
    </row>
    <row r="517" spans="1:1" x14ac:dyDescent="0.25">
      <c r="A517" s="183"/>
    </row>
    <row r="518" spans="1:1" x14ac:dyDescent="0.25">
      <c r="A518" s="183"/>
    </row>
    <row r="519" spans="1:1" x14ac:dyDescent="0.25">
      <c r="A519" s="183"/>
    </row>
    <row r="520" spans="1:1" x14ac:dyDescent="0.25">
      <c r="A520" s="183"/>
    </row>
    <row r="521" spans="1:1" x14ac:dyDescent="0.25">
      <c r="A521" s="183"/>
    </row>
    <row r="522" spans="1:1" x14ac:dyDescent="0.25">
      <c r="A522" s="183"/>
    </row>
    <row r="523" spans="1:1" x14ac:dyDescent="0.25">
      <c r="A523" s="183"/>
    </row>
    <row r="524" spans="1:1" x14ac:dyDescent="0.25">
      <c r="A524" s="183"/>
    </row>
    <row r="525" spans="1:1" x14ac:dyDescent="0.25">
      <c r="A525" s="183"/>
    </row>
    <row r="526" spans="1:1" x14ac:dyDescent="0.25">
      <c r="A526" s="183"/>
    </row>
    <row r="527" spans="1:1" x14ac:dyDescent="0.25">
      <c r="A527" s="183"/>
    </row>
    <row r="528" spans="1:1" x14ac:dyDescent="0.25">
      <c r="A528" s="183"/>
    </row>
    <row r="529" spans="1:1" x14ac:dyDescent="0.25">
      <c r="A529" s="183"/>
    </row>
    <row r="530" spans="1:1" x14ac:dyDescent="0.25">
      <c r="A530" s="183"/>
    </row>
    <row r="531" spans="1:1" x14ac:dyDescent="0.25">
      <c r="A531" s="183"/>
    </row>
    <row r="532" spans="1:1" x14ac:dyDescent="0.25">
      <c r="A532" s="183"/>
    </row>
    <row r="533" spans="1:1" x14ac:dyDescent="0.25">
      <c r="A533" s="183"/>
    </row>
    <row r="534" spans="1:1" x14ac:dyDescent="0.25">
      <c r="A534" s="183"/>
    </row>
    <row r="535" spans="1:1" x14ac:dyDescent="0.25">
      <c r="A535" s="183"/>
    </row>
    <row r="536" spans="1:1" x14ac:dyDescent="0.25">
      <c r="A536" s="183"/>
    </row>
    <row r="537" spans="1:1" x14ac:dyDescent="0.25">
      <c r="A537" s="183"/>
    </row>
    <row r="538" spans="1:1" x14ac:dyDescent="0.25">
      <c r="A538" s="183"/>
    </row>
    <row r="539" spans="1:1" x14ac:dyDescent="0.25">
      <c r="A539" s="183"/>
    </row>
    <row r="540" spans="1:1" x14ac:dyDescent="0.25">
      <c r="A540" s="183"/>
    </row>
    <row r="541" spans="1:1" x14ac:dyDescent="0.25">
      <c r="A541" s="183"/>
    </row>
    <row r="542" spans="1:1" x14ac:dyDescent="0.25">
      <c r="A542" s="183"/>
    </row>
    <row r="543" spans="1:1" x14ac:dyDescent="0.25">
      <c r="A543" s="183"/>
    </row>
    <row r="544" spans="1:1" x14ac:dyDescent="0.25">
      <c r="A544" s="183"/>
    </row>
    <row r="545" spans="1:1" x14ac:dyDescent="0.25">
      <c r="A545" s="183"/>
    </row>
    <row r="546" spans="1:1" x14ac:dyDescent="0.25">
      <c r="A546" s="183"/>
    </row>
    <row r="547" spans="1:1" x14ac:dyDescent="0.25">
      <c r="A547" s="183"/>
    </row>
    <row r="548" spans="1:1" x14ac:dyDescent="0.25">
      <c r="A548" s="183"/>
    </row>
    <row r="549" spans="1:1" x14ac:dyDescent="0.25">
      <c r="A549" s="183"/>
    </row>
    <row r="550" spans="1:1" x14ac:dyDescent="0.25">
      <c r="A550" s="183"/>
    </row>
    <row r="551" spans="1:1" x14ac:dyDescent="0.25">
      <c r="A551" s="183"/>
    </row>
    <row r="552" spans="1:1" x14ac:dyDescent="0.25">
      <c r="A552" s="183"/>
    </row>
    <row r="553" spans="1:1" x14ac:dyDescent="0.25">
      <c r="A553" s="183"/>
    </row>
    <row r="554" spans="1:1" x14ac:dyDescent="0.25">
      <c r="A554" s="183"/>
    </row>
    <row r="555" spans="1:1" x14ac:dyDescent="0.25">
      <c r="A555" s="183"/>
    </row>
    <row r="556" spans="1:1" x14ac:dyDescent="0.25">
      <c r="A556" s="183"/>
    </row>
    <row r="557" spans="1:1" x14ac:dyDescent="0.25">
      <c r="A557" s="183"/>
    </row>
    <row r="558" spans="1:1" x14ac:dyDescent="0.25">
      <c r="A558" s="183"/>
    </row>
    <row r="559" spans="1:1" x14ac:dyDescent="0.25">
      <c r="A559" s="183"/>
    </row>
    <row r="560" spans="1:1" x14ac:dyDescent="0.25">
      <c r="A560" s="183"/>
    </row>
    <row r="561" spans="1:1" x14ac:dyDescent="0.25">
      <c r="A561" s="183"/>
    </row>
    <row r="562" spans="1:1" x14ac:dyDescent="0.25">
      <c r="A562" s="183"/>
    </row>
    <row r="563" spans="1:1" x14ac:dyDescent="0.25">
      <c r="A563" s="183"/>
    </row>
    <row r="564" spans="1:1" x14ac:dyDescent="0.25">
      <c r="A564" s="183"/>
    </row>
    <row r="565" spans="1:1" x14ac:dyDescent="0.25">
      <c r="A565" s="183"/>
    </row>
    <row r="566" spans="1:1" x14ac:dyDescent="0.25">
      <c r="A566" s="183"/>
    </row>
    <row r="567" spans="1:1" x14ac:dyDescent="0.25">
      <c r="A567" s="183"/>
    </row>
    <row r="568" spans="1:1" x14ac:dyDescent="0.25">
      <c r="A568" s="183"/>
    </row>
    <row r="569" spans="1:1" x14ac:dyDescent="0.25">
      <c r="A569" s="183"/>
    </row>
    <row r="570" spans="1:1" x14ac:dyDescent="0.25">
      <c r="A570" s="183"/>
    </row>
    <row r="571" spans="1:1" x14ac:dyDescent="0.25">
      <c r="A571" s="183"/>
    </row>
    <row r="572" spans="1:1" x14ac:dyDescent="0.25">
      <c r="A572" s="183"/>
    </row>
    <row r="573" spans="1:1" x14ac:dyDescent="0.25">
      <c r="A573" s="183"/>
    </row>
    <row r="574" spans="1:1" x14ac:dyDescent="0.25">
      <c r="A574" s="183"/>
    </row>
    <row r="575" spans="1:1" x14ac:dyDescent="0.25">
      <c r="A575" s="183"/>
    </row>
    <row r="576" spans="1:1" x14ac:dyDescent="0.25">
      <c r="A576" s="183"/>
    </row>
    <row r="577" spans="1:1" x14ac:dyDescent="0.25">
      <c r="A577" s="183"/>
    </row>
    <row r="578" spans="1:1" x14ac:dyDescent="0.25">
      <c r="A578" s="183"/>
    </row>
    <row r="579" spans="1:1" x14ac:dyDescent="0.25">
      <c r="A579" s="183"/>
    </row>
    <row r="580" spans="1:1" x14ac:dyDescent="0.25">
      <c r="A580" s="183"/>
    </row>
    <row r="581" spans="1:1" x14ac:dyDescent="0.25">
      <c r="A581" s="183"/>
    </row>
    <row r="582" spans="1:1" x14ac:dyDescent="0.25">
      <c r="A582" s="183"/>
    </row>
    <row r="583" spans="1:1" x14ac:dyDescent="0.25">
      <c r="A583" s="183"/>
    </row>
    <row r="584" spans="1:1" x14ac:dyDescent="0.25">
      <c r="A584" s="183"/>
    </row>
    <row r="585" spans="1:1" x14ac:dyDescent="0.25">
      <c r="A585" s="183"/>
    </row>
    <row r="586" spans="1:1" x14ac:dyDescent="0.25">
      <c r="A586" s="183"/>
    </row>
    <row r="587" spans="1:1" x14ac:dyDescent="0.25">
      <c r="A587" s="183"/>
    </row>
    <row r="588" spans="1:1" x14ac:dyDescent="0.25">
      <c r="A588" s="183"/>
    </row>
    <row r="589" spans="1:1" x14ac:dyDescent="0.25">
      <c r="A589" s="183"/>
    </row>
    <row r="590" spans="1:1" x14ac:dyDescent="0.25">
      <c r="A590" s="183"/>
    </row>
    <row r="591" spans="1:1" x14ac:dyDescent="0.25">
      <c r="A591" s="183"/>
    </row>
    <row r="592" spans="1:1" x14ac:dyDescent="0.25">
      <c r="A592" s="183"/>
    </row>
    <row r="593" spans="1:1" x14ac:dyDescent="0.25">
      <c r="A593" s="183"/>
    </row>
    <row r="594" spans="1:1" x14ac:dyDescent="0.25">
      <c r="A594" s="183"/>
    </row>
    <row r="595" spans="1:1" x14ac:dyDescent="0.25">
      <c r="A595" s="183"/>
    </row>
    <row r="596" spans="1:1" x14ac:dyDescent="0.25">
      <c r="A596" s="183"/>
    </row>
    <row r="597" spans="1:1" x14ac:dyDescent="0.25">
      <c r="A597" s="183"/>
    </row>
    <row r="598" spans="1:1" x14ac:dyDescent="0.25">
      <c r="A598" s="183"/>
    </row>
    <row r="599" spans="1:1" x14ac:dyDescent="0.25">
      <c r="A599" s="183"/>
    </row>
    <row r="600" spans="1:1" x14ac:dyDescent="0.25">
      <c r="A600" s="183"/>
    </row>
    <row r="601" spans="1:1" x14ac:dyDescent="0.25">
      <c r="A601" s="183"/>
    </row>
    <row r="602" spans="1:1" x14ac:dyDescent="0.25">
      <c r="A602" s="183"/>
    </row>
    <row r="603" spans="1:1" x14ac:dyDescent="0.25">
      <c r="A603" s="183"/>
    </row>
    <row r="604" spans="1:1" x14ac:dyDescent="0.25">
      <c r="A604" s="183"/>
    </row>
    <row r="605" spans="1:1" x14ac:dyDescent="0.25">
      <c r="A605" s="183"/>
    </row>
    <row r="606" spans="1:1" x14ac:dyDescent="0.25">
      <c r="A606" s="183"/>
    </row>
    <row r="607" spans="1:1" x14ac:dyDescent="0.25">
      <c r="A607" s="183"/>
    </row>
    <row r="608" spans="1:1" x14ac:dyDescent="0.25">
      <c r="A608" s="183"/>
    </row>
    <row r="609" spans="1:1" x14ac:dyDescent="0.25">
      <c r="A609" s="183"/>
    </row>
    <row r="610" spans="1:1" x14ac:dyDescent="0.25">
      <c r="A610" s="183"/>
    </row>
    <row r="611" spans="1:1" x14ac:dyDescent="0.25">
      <c r="A611" s="183"/>
    </row>
    <row r="612" spans="1:1" x14ac:dyDescent="0.25">
      <c r="A612" s="183"/>
    </row>
    <row r="613" spans="1:1" x14ac:dyDescent="0.25">
      <c r="A613" s="183"/>
    </row>
    <row r="614" spans="1:1" x14ac:dyDescent="0.25">
      <c r="A614" s="183"/>
    </row>
    <row r="615" spans="1:1" x14ac:dyDescent="0.25">
      <c r="A615" s="183"/>
    </row>
    <row r="616" spans="1:1" x14ac:dyDescent="0.25">
      <c r="A616" s="183"/>
    </row>
    <row r="617" spans="1:1" x14ac:dyDescent="0.25">
      <c r="A617" s="183"/>
    </row>
    <row r="618" spans="1:1" x14ac:dyDescent="0.25">
      <c r="A618" s="183"/>
    </row>
    <row r="619" spans="1:1" x14ac:dyDescent="0.25">
      <c r="A619" s="183"/>
    </row>
    <row r="620" spans="1:1" x14ac:dyDescent="0.25">
      <c r="A620" s="183"/>
    </row>
    <row r="621" spans="1:1" x14ac:dyDescent="0.25">
      <c r="A621" s="183"/>
    </row>
    <row r="622" spans="1:1" x14ac:dyDescent="0.25">
      <c r="A622" s="183"/>
    </row>
    <row r="623" spans="1:1" x14ac:dyDescent="0.25">
      <c r="A623" s="183"/>
    </row>
    <row r="624" spans="1:1" x14ac:dyDescent="0.25">
      <c r="A624" s="183"/>
    </row>
    <row r="625" spans="1:1" x14ac:dyDescent="0.25">
      <c r="A625" s="183"/>
    </row>
    <row r="626" spans="1:1" x14ac:dyDescent="0.25">
      <c r="A626" s="183"/>
    </row>
    <row r="627" spans="1:1" x14ac:dyDescent="0.25">
      <c r="A627" s="183"/>
    </row>
    <row r="628" spans="1:1" x14ac:dyDescent="0.25">
      <c r="A628" s="183"/>
    </row>
    <row r="629" spans="1:1" x14ac:dyDescent="0.25">
      <c r="A629" s="183"/>
    </row>
    <row r="630" spans="1:1" x14ac:dyDescent="0.25">
      <c r="A630" s="183"/>
    </row>
    <row r="631" spans="1:1" x14ac:dyDescent="0.25">
      <c r="A631" s="183"/>
    </row>
    <row r="632" spans="1:1" x14ac:dyDescent="0.25">
      <c r="A632" s="183"/>
    </row>
    <row r="633" spans="1:1" x14ac:dyDescent="0.25">
      <c r="A633" s="183"/>
    </row>
    <row r="634" spans="1:1" x14ac:dyDescent="0.25">
      <c r="A634" s="183"/>
    </row>
    <row r="635" spans="1:1" x14ac:dyDescent="0.25">
      <c r="A635" s="183"/>
    </row>
    <row r="636" spans="1:1" x14ac:dyDescent="0.25">
      <c r="A636" s="183"/>
    </row>
    <row r="637" spans="1:1" x14ac:dyDescent="0.25">
      <c r="A637" s="183"/>
    </row>
    <row r="638" spans="1:1" x14ac:dyDescent="0.25">
      <c r="A638" s="183"/>
    </row>
    <row r="639" spans="1:1" x14ac:dyDescent="0.25">
      <c r="A639" s="183"/>
    </row>
    <row r="640" spans="1:1" x14ac:dyDescent="0.25">
      <c r="A640" s="183"/>
    </row>
    <row r="641" spans="1:1" x14ac:dyDescent="0.25">
      <c r="A641" s="183"/>
    </row>
    <row r="642" spans="1:1" x14ac:dyDescent="0.25">
      <c r="A642" s="183"/>
    </row>
    <row r="643" spans="1:1" x14ac:dyDescent="0.25">
      <c r="A643" s="183"/>
    </row>
    <row r="644" spans="1:1" x14ac:dyDescent="0.25">
      <c r="A644" s="183"/>
    </row>
    <row r="645" spans="1:1" x14ac:dyDescent="0.25">
      <c r="A645" s="183"/>
    </row>
    <row r="646" spans="1:1" x14ac:dyDescent="0.25">
      <c r="A646" s="183"/>
    </row>
    <row r="647" spans="1:1" x14ac:dyDescent="0.25">
      <c r="A647" s="183"/>
    </row>
    <row r="648" spans="1:1" x14ac:dyDescent="0.25">
      <c r="A648" s="183"/>
    </row>
    <row r="649" spans="1:1" x14ac:dyDescent="0.25">
      <c r="A649" s="183"/>
    </row>
    <row r="650" spans="1:1" x14ac:dyDescent="0.25">
      <c r="A650" s="183"/>
    </row>
    <row r="651" spans="1:1" x14ac:dyDescent="0.25">
      <c r="A651" s="183"/>
    </row>
    <row r="652" spans="1:1" x14ac:dyDescent="0.25">
      <c r="A652" s="183"/>
    </row>
    <row r="653" spans="1:1" x14ac:dyDescent="0.25">
      <c r="A653" s="183"/>
    </row>
    <row r="654" spans="1:1" x14ac:dyDescent="0.25">
      <c r="A654" s="183"/>
    </row>
    <row r="655" spans="1:1" x14ac:dyDescent="0.25">
      <c r="A655" s="183"/>
    </row>
    <row r="656" spans="1:1" x14ac:dyDescent="0.25">
      <c r="A656" s="183"/>
    </row>
    <row r="657" spans="1:1" x14ac:dyDescent="0.25">
      <c r="A657" s="183"/>
    </row>
    <row r="658" spans="1:1" x14ac:dyDescent="0.25">
      <c r="A658" s="183"/>
    </row>
    <row r="659" spans="1:1" x14ac:dyDescent="0.25">
      <c r="A659" s="183"/>
    </row>
    <row r="660" spans="1:1" x14ac:dyDescent="0.25">
      <c r="A660" s="183"/>
    </row>
    <row r="661" spans="1:1" x14ac:dyDescent="0.25">
      <c r="A661" s="183"/>
    </row>
    <row r="662" spans="1:1" x14ac:dyDescent="0.25">
      <c r="A662" s="183"/>
    </row>
    <row r="663" spans="1:1" x14ac:dyDescent="0.25">
      <c r="A663" s="183"/>
    </row>
    <row r="664" spans="1:1" x14ac:dyDescent="0.25">
      <c r="A664" s="183"/>
    </row>
    <row r="665" spans="1:1" x14ac:dyDescent="0.25">
      <c r="A665" s="183"/>
    </row>
    <row r="666" spans="1:1" x14ac:dyDescent="0.25">
      <c r="A666" s="183"/>
    </row>
    <row r="667" spans="1:1" x14ac:dyDescent="0.25">
      <c r="A667" s="183"/>
    </row>
    <row r="668" spans="1:1" x14ac:dyDescent="0.25">
      <c r="A668" s="183"/>
    </row>
    <row r="669" spans="1:1" x14ac:dyDescent="0.25">
      <c r="A669" s="183"/>
    </row>
    <row r="670" spans="1:1" x14ac:dyDescent="0.25">
      <c r="A670" s="183"/>
    </row>
    <row r="671" spans="1:1" x14ac:dyDescent="0.25">
      <c r="A671" s="183"/>
    </row>
    <row r="672" spans="1:1" x14ac:dyDescent="0.25">
      <c r="A672" s="183"/>
    </row>
    <row r="673" spans="1:1" x14ac:dyDescent="0.25">
      <c r="A673" s="183"/>
    </row>
    <row r="674" spans="1:1" x14ac:dyDescent="0.25">
      <c r="A674" s="183"/>
    </row>
    <row r="675" spans="1:1" x14ac:dyDescent="0.25">
      <c r="A675" s="183"/>
    </row>
    <row r="676" spans="1:1" x14ac:dyDescent="0.25">
      <c r="A676" s="183"/>
    </row>
    <row r="677" spans="1:1" x14ac:dyDescent="0.25">
      <c r="A677" s="183"/>
    </row>
    <row r="678" spans="1:1" x14ac:dyDescent="0.25">
      <c r="A678" s="183"/>
    </row>
    <row r="679" spans="1:1" x14ac:dyDescent="0.25">
      <c r="A679" s="183"/>
    </row>
    <row r="680" spans="1:1" x14ac:dyDescent="0.25">
      <c r="A680" s="183"/>
    </row>
    <row r="681" spans="1:1" x14ac:dyDescent="0.25">
      <c r="A681" s="183"/>
    </row>
    <row r="682" spans="1:1" x14ac:dyDescent="0.25">
      <c r="A682" s="183"/>
    </row>
    <row r="683" spans="1:1" x14ac:dyDescent="0.25">
      <c r="A683" s="183"/>
    </row>
    <row r="684" spans="1:1" x14ac:dyDescent="0.25">
      <c r="A684" s="183"/>
    </row>
    <row r="685" spans="1:1" x14ac:dyDescent="0.25">
      <c r="A685" s="183"/>
    </row>
    <row r="686" spans="1:1" x14ac:dyDescent="0.25">
      <c r="A686" s="183"/>
    </row>
    <row r="687" spans="1:1" x14ac:dyDescent="0.25">
      <c r="A687" s="183"/>
    </row>
    <row r="688" spans="1:1" x14ac:dyDescent="0.25">
      <c r="A688" s="183"/>
    </row>
    <row r="689" spans="1:1" x14ac:dyDescent="0.25">
      <c r="A689" s="183"/>
    </row>
    <row r="690" spans="1:1" x14ac:dyDescent="0.25">
      <c r="A690" s="183"/>
    </row>
    <row r="691" spans="1:1" x14ac:dyDescent="0.25">
      <c r="A691" s="183"/>
    </row>
    <row r="692" spans="1:1" x14ac:dyDescent="0.25">
      <c r="A692" s="183"/>
    </row>
    <row r="693" spans="1:1" x14ac:dyDescent="0.25">
      <c r="A693" s="183"/>
    </row>
    <row r="694" spans="1:1" x14ac:dyDescent="0.25">
      <c r="A694" s="183"/>
    </row>
    <row r="695" spans="1:1" x14ac:dyDescent="0.25">
      <c r="A695" s="183"/>
    </row>
    <row r="696" spans="1:1" x14ac:dyDescent="0.25">
      <c r="A696" s="183"/>
    </row>
    <row r="697" spans="1:1" x14ac:dyDescent="0.25">
      <c r="A697" s="183"/>
    </row>
    <row r="698" spans="1:1" x14ac:dyDescent="0.25">
      <c r="A698" s="183"/>
    </row>
    <row r="699" spans="1:1" x14ac:dyDescent="0.25">
      <c r="A699" s="183"/>
    </row>
    <row r="700" spans="1:1" x14ac:dyDescent="0.25">
      <c r="A700" s="183"/>
    </row>
    <row r="701" spans="1:1" x14ac:dyDescent="0.25">
      <c r="A701" s="183"/>
    </row>
    <row r="702" spans="1:1" x14ac:dyDescent="0.25">
      <c r="A702" s="183"/>
    </row>
    <row r="703" spans="1:1" x14ac:dyDescent="0.25">
      <c r="A703" s="183"/>
    </row>
    <row r="704" spans="1:1" x14ac:dyDescent="0.25">
      <c r="A704" s="183"/>
    </row>
    <row r="705" spans="1:1" x14ac:dyDescent="0.25">
      <c r="A705" s="183"/>
    </row>
    <row r="706" spans="1:1" x14ac:dyDescent="0.25">
      <c r="A706" s="183"/>
    </row>
    <row r="707" spans="1:1" x14ac:dyDescent="0.25">
      <c r="A707" s="183"/>
    </row>
    <row r="708" spans="1:1" x14ac:dyDescent="0.25">
      <c r="A708" s="183"/>
    </row>
    <row r="709" spans="1:1" x14ac:dyDescent="0.25">
      <c r="A709" s="183"/>
    </row>
    <row r="710" spans="1:1" x14ac:dyDescent="0.25">
      <c r="A710" s="183"/>
    </row>
    <row r="711" spans="1:1" x14ac:dyDescent="0.25">
      <c r="A711" s="183"/>
    </row>
    <row r="712" spans="1:1" x14ac:dyDescent="0.25">
      <c r="A712" s="183"/>
    </row>
    <row r="713" spans="1:1" x14ac:dyDescent="0.25">
      <c r="A713" s="183"/>
    </row>
    <row r="714" spans="1:1" x14ac:dyDescent="0.25">
      <c r="A714" s="183"/>
    </row>
    <row r="715" spans="1:1" x14ac:dyDescent="0.25">
      <c r="A715" s="183"/>
    </row>
    <row r="716" spans="1:1" x14ac:dyDescent="0.25">
      <c r="A716" s="183"/>
    </row>
    <row r="717" spans="1:1" x14ac:dyDescent="0.25">
      <c r="A717" s="183"/>
    </row>
    <row r="718" spans="1:1" x14ac:dyDescent="0.25">
      <c r="A718" s="183"/>
    </row>
    <row r="719" spans="1:1" x14ac:dyDescent="0.25">
      <c r="A719" s="183"/>
    </row>
    <row r="720" spans="1:1" x14ac:dyDescent="0.25">
      <c r="A720" s="183"/>
    </row>
    <row r="721" spans="1:1" x14ac:dyDescent="0.25">
      <c r="A721" s="183"/>
    </row>
    <row r="722" spans="1:1" x14ac:dyDescent="0.25">
      <c r="A722" s="183"/>
    </row>
    <row r="723" spans="1:1" x14ac:dyDescent="0.25">
      <c r="A723" s="183"/>
    </row>
    <row r="724" spans="1:1" x14ac:dyDescent="0.25">
      <c r="A724" s="183"/>
    </row>
    <row r="725" spans="1:1" x14ac:dyDescent="0.25">
      <c r="A725" s="183"/>
    </row>
    <row r="726" spans="1:1" x14ac:dyDescent="0.25">
      <c r="A726" s="183"/>
    </row>
    <row r="727" spans="1:1" x14ac:dyDescent="0.25">
      <c r="A727" s="183"/>
    </row>
    <row r="728" spans="1:1" x14ac:dyDescent="0.25">
      <c r="A728" s="183"/>
    </row>
    <row r="729" spans="1:1" x14ac:dyDescent="0.25">
      <c r="A729" s="183"/>
    </row>
    <row r="730" spans="1:1" x14ac:dyDescent="0.25">
      <c r="A730" s="183"/>
    </row>
    <row r="731" spans="1:1" x14ac:dyDescent="0.25">
      <c r="A731" s="183"/>
    </row>
    <row r="732" spans="1:1" x14ac:dyDescent="0.25">
      <c r="A732" s="183"/>
    </row>
    <row r="733" spans="1:1" x14ac:dyDescent="0.25">
      <c r="A733" s="183"/>
    </row>
    <row r="734" spans="1:1" x14ac:dyDescent="0.25">
      <c r="A734" s="183"/>
    </row>
    <row r="735" spans="1:1" x14ac:dyDescent="0.25">
      <c r="A735" s="183"/>
    </row>
    <row r="736" spans="1:1" x14ac:dyDescent="0.25">
      <c r="A736" s="183"/>
    </row>
    <row r="737" spans="1:1" x14ac:dyDescent="0.25">
      <c r="A737" s="183"/>
    </row>
    <row r="738" spans="1:1" x14ac:dyDescent="0.25">
      <c r="A738" s="183"/>
    </row>
    <row r="739" spans="1:1" x14ac:dyDescent="0.25">
      <c r="A739" s="183"/>
    </row>
    <row r="740" spans="1:1" x14ac:dyDescent="0.25">
      <c r="A740" s="183"/>
    </row>
    <row r="741" spans="1:1" x14ac:dyDescent="0.25">
      <c r="A741" s="183"/>
    </row>
    <row r="742" spans="1:1" x14ac:dyDescent="0.25">
      <c r="A742" s="183"/>
    </row>
    <row r="743" spans="1:1" x14ac:dyDescent="0.25">
      <c r="A743" s="183"/>
    </row>
    <row r="744" spans="1:1" x14ac:dyDescent="0.25">
      <c r="A744" s="183"/>
    </row>
    <row r="745" spans="1:1" x14ac:dyDescent="0.25">
      <c r="A745" s="183"/>
    </row>
    <row r="746" spans="1:1" x14ac:dyDescent="0.25">
      <c r="A746" s="183"/>
    </row>
    <row r="747" spans="1:1" x14ac:dyDescent="0.25">
      <c r="A747" s="183"/>
    </row>
    <row r="748" spans="1:1" x14ac:dyDescent="0.25">
      <c r="A748" s="183"/>
    </row>
    <row r="749" spans="1:1" x14ac:dyDescent="0.25">
      <c r="A749" s="183"/>
    </row>
    <row r="750" spans="1:1" x14ac:dyDescent="0.25">
      <c r="A750" s="183"/>
    </row>
    <row r="751" spans="1:1" x14ac:dyDescent="0.25">
      <c r="A751" s="183"/>
    </row>
    <row r="752" spans="1:1" x14ac:dyDescent="0.25">
      <c r="A752" s="183"/>
    </row>
    <row r="753" spans="1:1" x14ac:dyDescent="0.25">
      <c r="A753" s="183"/>
    </row>
    <row r="754" spans="1:1" x14ac:dyDescent="0.25">
      <c r="A754" s="183"/>
    </row>
    <row r="755" spans="1:1" x14ac:dyDescent="0.25">
      <c r="A755" s="183"/>
    </row>
    <row r="756" spans="1:1" x14ac:dyDescent="0.25">
      <c r="A756" s="183"/>
    </row>
    <row r="757" spans="1:1" x14ac:dyDescent="0.25">
      <c r="A757" s="183"/>
    </row>
    <row r="758" spans="1:1" x14ac:dyDescent="0.25">
      <c r="A758" s="183"/>
    </row>
    <row r="759" spans="1:1" x14ac:dyDescent="0.25">
      <c r="A759" s="183"/>
    </row>
    <row r="760" spans="1:1" x14ac:dyDescent="0.25">
      <c r="A760" s="183"/>
    </row>
    <row r="761" spans="1:1" x14ac:dyDescent="0.25">
      <c r="A761" s="183"/>
    </row>
    <row r="762" spans="1:1" x14ac:dyDescent="0.25">
      <c r="A762" s="183"/>
    </row>
    <row r="763" spans="1:1" x14ac:dyDescent="0.25">
      <c r="A763" s="183"/>
    </row>
    <row r="764" spans="1:1" x14ac:dyDescent="0.25">
      <c r="A764" s="183"/>
    </row>
    <row r="765" spans="1:1" x14ac:dyDescent="0.25">
      <c r="A765" s="183"/>
    </row>
    <row r="766" spans="1:1" x14ac:dyDescent="0.25">
      <c r="A766" s="183"/>
    </row>
    <row r="767" spans="1:1" x14ac:dyDescent="0.25">
      <c r="A767" s="183"/>
    </row>
    <row r="768" spans="1:1" x14ac:dyDescent="0.25">
      <c r="A768" s="183"/>
    </row>
    <row r="769" spans="1:1" x14ac:dyDescent="0.25">
      <c r="A769" s="183"/>
    </row>
    <row r="770" spans="1:1" x14ac:dyDescent="0.25">
      <c r="A770" s="183"/>
    </row>
    <row r="771" spans="1:1" x14ac:dyDescent="0.25">
      <c r="A771" s="183"/>
    </row>
    <row r="772" spans="1:1" x14ac:dyDescent="0.25">
      <c r="A772" s="183"/>
    </row>
    <row r="773" spans="1:1" x14ac:dyDescent="0.25">
      <c r="A773" s="183"/>
    </row>
    <row r="774" spans="1:1" x14ac:dyDescent="0.25">
      <c r="A774" s="183"/>
    </row>
    <row r="775" spans="1:1" x14ac:dyDescent="0.25">
      <c r="A775" s="183"/>
    </row>
    <row r="776" spans="1:1" x14ac:dyDescent="0.25">
      <c r="A776" s="183"/>
    </row>
    <row r="777" spans="1:1" x14ac:dyDescent="0.25">
      <c r="A777" s="183"/>
    </row>
    <row r="778" spans="1:1" x14ac:dyDescent="0.25">
      <c r="A778" s="183"/>
    </row>
    <row r="779" spans="1:1" x14ac:dyDescent="0.25">
      <c r="A779" s="183"/>
    </row>
    <row r="780" spans="1:1" x14ac:dyDescent="0.25">
      <c r="A780" s="183"/>
    </row>
    <row r="781" spans="1:1" x14ac:dyDescent="0.25">
      <c r="A781" s="183"/>
    </row>
    <row r="782" spans="1:1" x14ac:dyDescent="0.25">
      <c r="A782" s="183"/>
    </row>
    <row r="783" spans="1:1" x14ac:dyDescent="0.25">
      <c r="A783" s="183"/>
    </row>
    <row r="784" spans="1:1" x14ac:dyDescent="0.25">
      <c r="A784" s="183"/>
    </row>
    <row r="785" spans="1:1" x14ac:dyDescent="0.25">
      <c r="A785" s="183"/>
    </row>
    <row r="786" spans="1:1" x14ac:dyDescent="0.25">
      <c r="A786" s="183"/>
    </row>
    <row r="787" spans="1:1" x14ac:dyDescent="0.25">
      <c r="A787" s="183"/>
    </row>
    <row r="788" spans="1:1" x14ac:dyDescent="0.25">
      <c r="A788" s="183"/>
    </row>
    <row r="789" spans="1:1" x14ac:dyDescent="0.25">
      <c r="A789" s="183"/>
    </row>
    <row r="790" spans="1:1" x14ac:dyDescent="0.25">
      <c r="A790" s="183"/>
    </row>
    <row r="791" spans="1:1" x14ac:dyDescent="0.25">
      <c r="A791" s="183"/>
    </row>
    <row r="792" spans="1:1" x14ac:dyDescent="0.25">
      <c r="A792" s="183"/>
    </row>
    <row r="793" spans="1:1" x14ac:dyDescent="0.25">
      <c r="A793" s="183"/>
    </row>
    <row r="794" spans="1:1" x14ac:dyDescent="0.25">
      <c r="A794" s="183"/>
    </row>
    <row r="795" spans="1:1" x14ac:dyDescent="0.25">
      <c r="A795" s="183"/>
    </row>
    <row r="796" spans="1:1" x14ac:dyDescent="0.25">
      <c r="A796" s="183"/>
    </row>
    <row r="797" spans="1:1" x14ac:dyDescent="0.25">
      <c r="A797" s="183"/>
    </row>
    <row r="798" spans="1:1" x14ac:dyDescent="0.25">
      <c r="A798" s="183"/>
    </row>
    <row r="799" spans="1:1" x14ac:dyDescent="0.25">
      <c r="A799" s="183"/>
    </row>
    <row r="800" spans="1:1" x14ac:dyDescent="0.25">
      <c r="A800" s="183"/>
    </row>
    <row r="801" spans="1:1" x14ac:dyDescent="0.25">
      <c r="A801" s="183"/>
    </row>
    <row r="802" spans="1:1" x14ac:dyDescent="0.25">
      <c r="A802" s="183"/>
    </row>
    <row r="803" spans="1:1" x14ac:dyDescent="0.25">
      <c r="A803" s="183"/>
    </row>
    <row r="804" spans="1:1" x14ac:dyDescent="0.25">
      <c r="A804" s="183"/>
    </row>
    <row r="805" spans="1:1" x14ac:dyDescent="0.25">
      <c r="A805" s="183"/>
    </row>
    <row r="806" spans="1:1" x14ac:dyDescent="0.25">
      <c r="A806" s="183"/>
    </row>
    <row r="807" spans="1:1" x14ac:dyDescent="0.25">
      <c r="A807" s="183"/>
    </row>
    <row r="808" spans="1:1" x14ac:dyDescent="0.25">
      <c r="A808" s="183"/>
    </row>
    <row r="809" spans="1:1" x14ac:dyDescent="0.25">
      <c r="A809" s="183"/>
    </row>
    <row r="810" spans="1:1" x14ac:dyDescent="0.25">
      <c r="A810" s="183"/>
    </row>
    <row r="811" spans="1:1" x14ac:dyDescent="0.25">
      <c r="A811" s="183"/>
    </row>
    <row r="812" spans="1:1" x14ac:dyDescent="0.25">
      <c r="A812" s="183"/>
    </row>
    <row r="813" spans="1:1" x14ac:dyDescent="0.25">
      <c r="A813" s="183"/>
    </row>
    <row r="814" spans="1:1" x14ac:dyDescent="0.25">
      <c r="A814" s="183"/>
    </row>
    <row r="815" spans="1:1" x14ac:dyDescent="0.25">
      <c r="A815" s="183"/>
    </row>
    <row r="816" spans="1:1" x14ac:dyDescent="0.25">
      <c r="A816" s="183"/>
    </row>
    <row r="817" spans="1:1" x14ac:dyDescent="0.25">
      <c r="A817" s="183"/>
    </row>
    <row r="818" spans="1:1" x14ac:dyDescent="0.25">
      <c r="A818" s="183"/>
    </row>
    <row r="819" spans="1:1" x14ac:dyDescent="0.25">
      <c r="A819" s="183"/>
    </row>
    <row r="820" spans="1:1" x14ac:dyDescent="0.25">
      <c r="A820" s="183"/>
    </row>
    <row r="821" spans="1:1" x14ac:dyDescent="0.25">
      <c r="A821" s="183"/>
    </row>
    <row r="822" spans="1:1" x14ac:dyDescent="0.25">
      <c r="A822" s="183"/>
    </row>
    <row r="823" spans="1:1" x14ac:dyDescent="0.25">
      <c r="A823" s="183"/>
    </row>
    <row r="824" spans="1:1" x14ac:dyDescent="0.25">
      <c r="A824" s="183"/>
    </row>
    <row r="825" spans="1:1" x14ac:dyDescent="0.25">
      <c r="A825" s="183"/>
    </row>
    <row r="826" spans="1:1" x14ac:dyDescent="0.25">
      <c r="A826" s="183"/>
    </row>
    <row r="827" spans="1:1" x14ac:dyDescent="0.25">
      <c r="A827" s="183"/>
    </row>
    <row r="828" spans="1:1" x14ac:dyDescent="0.25">
      <c r="A828" s="183"/>
    </row>
    <row r="829" spans="1:1" x14ac:dyDescent="0.25">
      <c r="A829" s="183"/>
    </row>
    <row r="830" spans="1:1" x14ac:dyDescent="0.25">
      <c r="A830" s="183"/>
    </row>
    <row r="831" spans="1:1" x14ac:dyDescent="0.25">
      <c r="A831" s="183"/>
    </row>
    <row r="832" spans="1:1" x14ac:dyDescent="0.25">
      <c r="A832" s="183"/>
    </row>
    <row r="833" spans="1:1" x14ac:dyDescent="0.25">
      <c r="A833" s="183"/>
    </row>
    <row r="834" spans="1:1" x14ac:dyDescent="0.25">
      <c r="A834" s="183"/>
    </row>
    <row r="835" spans="1:1" x14ac:dyDescent="0.25">
      <c r="A835" s="183"/>
    </row>
    <row r="836" spans="1:1" x14ac:dyDescent="0.25">
      <c r="A836" s="183"/>
    </row>
    <row r="837" spans="1:1" x14ac:dyDescent="0.25">
      <c r="A837" s="183"/>
    </row>
    <row r="838" spans="1:1" x14ac:dyDescent="0.25">
      <c r="A838" s="183"/>
    </row>
    <row r="839" spans="1:1" x14ac:dyDescent="0.25">
      <c r="A839" s="183"/>
    </row>
    <row r="840" spans="1:1" x14ac:dyDescent="0.25">
      <c r="A840" s="183"/>
    </row>
    <row r="841" spans="1:1" x14ac:dyDescent="0.25">
      <c r="A841" s="183"/>
    </row>
    <row r="842" spans="1:1" x14ac:dyDescent="0.25">
      <c r="A842" s="183"/>
    </row>
    <row r="843" spans="1:1" x14ac:dyDescent="0.25">
      <c r="A843" s="183"/>
    </row>
    <row r="844" spans="1:1" x14ac:dyDescent="0.25">
      <c r="A844" s="183"/>
    </row>
    <row r="845" spans="1:1" x14ac:dyDescent="0.25">
      <c r="A845" s="183"/>
    </row>
    <row r="846" spans="1:1" x14ac:dyDescent="0.25">
      <c r="A846" s="183"/>
    </row>
    <row r="847" spans="1:1" x14ac:dyDescent="0.25">
      <c r="A847" s="183"/>
    </row>
    <row r="848" spans="1:1" x14ac:dyDescent="0.25">
      <c r="A848" s="183"/>
    </row>
    <row r="849" spans="1:1" x14ac:dyDescent="0.25">
      <c r="A849" s="183"/>
    </row>
    <row r="850" spans="1:1" x14ac:dyDescent="0.25">
      <c r="A850" s="183"/>
    </row>
    <row r="851" spans="1:1" x14ac:dyDescent="0.25">
      <c r="A851" s="183"/>
    </row>
    <row r="852" spans="1:1" x14ac:dyDescent="0.25">
      <c r="A852" s="183"/>
    </row>
    <row r="853" spans="1:1" x14ac:dyDescent="0.25">
      <c r="A853" s="183"/>
    </row>
    <row r="854" spans="1:1" x14ac:dyDescent="0.25">
      <c r="A854" s="183"/>
    </row>
    <row r="855" spans="1:1" x14ac:dyDescent="0.25">
      <c r="A855" s="183"/>
    </row>
    <row r="856" spans="1:1" x14ac:dyDescent="0.25">
      <c r="A856" s="183"/>
    </row>
    <row r="857" spans="1:1" x14ac:dyDescent="0.25">
      <c r="A857" s="183"/>
    </row>
    <row r="858" spans="1:1" x14ac:dyDescent="0.25">
      <c r="A858" s="183"/>
    </row>
    <row r="859" spans="1:1" x14ac:dyDescent="0.25">
      <c r="A859" s="183"/>
    </row>
    <row r="860" spans="1:1" x14ac:dyDescent="0.25">
      <c r="A860" s="183"/>
    </row>
    <row r="861" spans="1:1" x14ac:dyDescent="0.25">
      <c r="A861" s="183"/>
    </row>
    <row r="862" spans="1:1" x14ac:dyDescent="0.25">
      <c r="A862" s="183"/>
    </row>
    <row r="863" spans="1:1" x14ac:dyDescent="0.25">
      <c r="A863" s="183"/>
    </row>
    <row r="864" spans="1:1" x14ac:dyDescent="0.25">
      <c r="A864" s="183"/>
    </row>
    <row r="865" spans="1:1" x14ac:dyDescent="0.25">
      <c r="A865" s="183"/>
    </row>
    <row r="866" spans="1:1" x14ac:dyDescent="0.25">
      <c r="A866" s="183"/>
    </row>
    <row r="867" spans="1:1" x14ac:dyDescent="0.25">
      <c r="A867" s="183"/>
    </row>
    <row r="868" spans="1:1" x14ac:dyDescent="0.25">
      <c r="A868" s="183"/>
    </row>
    <row r="869" spans="1:1" x14ac:dyDescent="0.25">
      <c r="A869" s="183"/>
    </row>
    <row r="870" spans="1:1" x14ac:dyDescent="0.25">
      <c r="A870" s="183"/>
    </row>
    <row r="871" spans="1:1" x14ac:dyDescent="0.25">
      <c r="A871" s="183"/>
    </row>
    <row r="872" spans="1:1" x14ac:dyDescent="0.25">
      <c r="A872" s="183"/>
    </row>
    <row r="873" spans="1:1" x14ac:dyDescent="0.25">
      <c r="A873" s="183"/>
    </row>
    <row r="874" spans="1:1" x14ac:dyDescent="0.25">
      <c r="A874" s="183"/>
    </row>
    <row r="875" spans="1:1" x14ac:dyDescent="0.25">
      <c r="A875" s="183"/>
    </row>
    <row r="876" spans="1:1" x14ac:dyDescent="0.25">
      <c r="A876" s="183"/>
    </row>
    <row r="877" spans="1:1" x14ac:dyDescent="0.25">
      <c r="A877" s="183"/>
    </row>
    <row r="878" spans="1:1" x14ac:dyDescent="0.25">
      <c r="A878" s="183"/>
    </row>
    <row r="879" spans="1:1" x14ac:dyDescent="0.25">
      <c r="A879" s="183"/>
    </row>
    <row r="880" spans="1:1" x14ac:dyDescent="0.25">
      <c r="A880" s="183"/>
    </row>
    <row r="881" spans="1:1" x14ac:dyDescent="0.25">
      <c r="A881" s="183"/>
    </row>
    <row r="882" spans="1:1" x14ac:dyDescent="0.25">
      <c r="A882" s="183"/>
    </row>
    <row r="883" spans="1:1" x14ac:dyDescent="0.25">
      <c r="A883" s="183"/>
    </row>
    <row r="884" spans="1:1" x14ac:dyDescent="0.25">
      <c r="A884" s="183"/>
    </row>
    <row r="885" spans="1:1" x14ac:dyDescent="0.25">
      <c r="A885" s="183"/>
    </row>
    <row r="886" spans="1:1" x14ac:dyDescent="0.25">
      <c r="A886" s="183"/>
    </row>
    <row r="887" spans="1:1" x14ac:dyDescent="0.25">
      <c r="A887" s="183"/>
    </row>
    <row r="888" spans="1:1" x14ac:dyDescent="0.25">
      <c r="A888" s="183"/>
    </row>
    <row r="889" spans="1:1" x14ac:dyDescent="0.25">
      <c r="A889" s="183"/>
    </row>
    <row r="890" spans="1:1" x14ac:dyDescent="0.25">
      <c r="A890" s="183"/>
    </row>
    <row r="891" spans="1:1" x14ac:dyDescent="0.25">
      <c r="A891" s="183"/>
    </row>
    <row r="892" spans="1:1" x14ac:dyDescent="0.25">
      <c r="A892" s="183"/>
    </row>
    <row r="893" spans="1:1" x14ac:dyDescent="0.25">
      <c r="A893" s="183"/>
    </row>
    <row r="894" spans="1:1" x14ac:dyDescent="0.25">
      <c r="A894" s="183"/>
    </row>
    <row r="895" spans="1:1" x14ac:dyDescent="0.25">
      <c r="A895" s="183"/>
    </row>
    <row r="896" spans="1:1" x14ac:dyDescent="0.25">
      <c r="A896" s="183"/>
    </row>
    <row r="897" spans="1:1" x14ac:dyDescent="0.25">
      <c r="A897" s="183"/>
    </row>
    <row r="898" spans="1:1" x14ac:dyDescent="0.25">
      <c r="A898" s="183"/>
    </row>
    <row r="899" spans="1:1" x14ac:dyDescent="0.25">
      <c r="A899" s="183"/>
    </row>
    <row r="900" spans="1:1" x14ac:dyDescent="0.25">
      <c r="A900" s="183"/>
    </row>
    <row r="901" spans="1:1" x14ac:dyDescent="0.25">
      <c r="A901" s="183"/>
    </row>
    <row r="902" spans="1:1" x14ac:dyDescent="0.25">
      <c r="A902" s="183"/>
    </row>
    <row r="903" spans="1:1" x14ac:dyDescent="0.25">
      <c r="A903" s="183"/>
    </row>
    <row r="904" spans="1:1" x14ac:dyDescent="0.25">
      <c r="A904" s="183"/>
    </row>
    <row r="905" spans="1:1" x14ac:dyDescent="0.25">
      <c r="A905" s="183"/>
    </row>
    <row r="906" spans="1:1" x14ac:dyDescent="0.25">
      <c r="A906" s="183"/>
    </row>
    <row r="907" spans="1:1" x14ac:dyDescent="0.25">
      <c r="A907" s="183"/>
    </row>
    <row r="908" spans="1:1" x14ac:dyDescent="0.25">
      <c r="A908" s="183"/>
    </row>
    <row r="909" spans="1:1" x14ac:dyDescent="0.25">
      <c r="A909" s="183"/>
    </row>
    <row r="910" spans="1:1" x14ac:dyDescent="0.25">
      <c r="A910" s="183"/>
    </row>
    <row r="911" spans="1:1" x14ac:dyDescent="0.25">
      <c r="A911" s="183"/>
    </row>
    <row r="912" spans="1:1" x14ac:dyDescent="0.25">
      <c r="A912" s="183"/>
    </row>
    <row r="913" spans="1:1" x14ac:dyDescent="0.25">
      <c r="A913" s="183"/>
    </row>
    <row r="914" spans="1:1" x14ac:dyDescent="0.25">
      <c r="A914" s="183"/>
    </row>
    <row r="915" spans="1:1" x14ac:dyDescent="0.25">
      <c r="A915" s="183"/>
    </row>
    <row r="916" spans="1:1" x14ac:dyDescent="0.25">
      <c r="A916" s="183"/>
    </row>
    <row r="917" spans="1:1" x14ac:dyDescent="0.25">
      <c r="A917" s="183"/>
    </row>
    <row r="918" spans="1:1" x14ac:dyDescent="0.25">
      <c r="A918" s="183"/>
    </row>
    <row r="919" spans="1:1" x14ac:dyDescent="0.25">
      <c r="A919" s="183"/>
    </row>
    <row r="920" spans="1:1" x14ac:dyDescent="0.25">
      <c r="A920" s="183"/>
    </row>
    <row r="921" spans="1:1" x14ac:dyDescent="0.25">
      <c r="A921" s="183"/>
    </row>
    <row r="922" spans="1:1" x14ac:dyDescent="0.25">
      <c r="A922" s="183"/>
    </row>
    <row r="923" spans="1:1" x14ac:dyDescent="0.25">
      <c r="A923" s="183"/>
    </row>
    <row r="924" spans="1:1" x14ac:dyDescent="0.25">
      <c r="A924" s="183"/>
    </row>
    <row r="925" spans="1:1" x14ac:dyDescent="0.25">
      <c r="A925" s="183"/>
    </row>
    <row r="926" spans="1:1" x14ac:dyDescent="0.25">
      <c r="A926" s="183"/>
    </row>
    <row r="927" spans="1:1" x14ac:dyDescent="0.25">
      <c r="A927" s="183"/>
    </row>
    <row r="928" spans="1:1" x14ac:dyDescent="0.25">
      <c r="A928" s="183"/>
    </row>
    <row r="929" spans="1:1" x14ac:dyDescent="0.25">
      <c r="A929" s="183"/>
    </row>
    <row r="930" spans="1:1" x14ac:dyDescent="0.25">
      <c r="A930" s="183"/>
    </row>
    <row r="931" spans="1:1" x14ac:dyDescent="0.25">
      <c r="A931" s="183"/>
    </row>
    <row r="932" spans="1:1" x14ac:dyDescent="0.25">
      <c r="A932" s="183"/>
    </row>
    <row r="933" spans="1:1" x14ac:dyDescent="0.25">
      <c r="A933" s="183"/>
    </row>
    <row r="934" spans="1:1" x14ac:dyDescent="0.25">
      <c r="A934" s="183"/>
    </row>
    <row r="935" spans="1:1" x14ac:dyDescent="0.25">
      <c r="A935" s="183"/>
    </row>
    <row r="936" spans="1:1" x14ac:dyDescent="0.25">
      <c r="A936" s="183"/>
    </row>
    <row r="937" spans="1:1" x14ac:dyDescent="0.25">
      <c r="A937" s="183"/>
    </row>
    <row r="938" spans="1:1" x14ac:dyDescent="0.25">
      <c r="A938" s="183"/>
    </row>
    <row r="939" spans="1:1" x14ac:dyDescent="0.25">
      <c r="A939" s="183"/>
    </row>
    <row r="940" spans="1:1" x14ac:dyDescent="0.25">
      <c r="A940" s="183"/>
    </row>
    <row r="941" spans="1:1" x14ac:dyDescent="0.25">
      <c r="A941" s="183"/>
    </row>
    <row r="942" spans="1:1" x14ac:dyDescent="0.25">
      <c r="A942" s="183"/>
    </row>
    <row r="943" spans="1:1" x14ac:dyDescent="0.25">
      <c r="A943" s="183"/>
    </row>
    <row r="944" spans="1:1" x14ac:dyDescent="0.25">
      <c r="A944" s="183"/>
    </row>
    <row r="945" spans="1:1" x14ac:dyDescent="0.25">
      <c r="A945" s="183"/>
    </row>
    <row r="946" spans="1:1" x14ac:dyDescent="0.25">
      <c r="A946" s="183"/>
    </row>
    <row r="947" spans="1:1" x14ac:dyDescent="0.25">
      <c r="A947" s="183"/>
    </row>
    <row r="948" spans="1:1" x14ac:dyDescent="0.25">
      <c r="A948" s="183"/>
    </row>
    <row r="949" spans="1:1" x14ac:dyDescent="0.25">
      <c r="A949" s="183"/>
    </row>
    <row r="950" spans="1:1" x14ac:dyDescent="0.25">
      <c r="A950" s="183"/>
    </row>
    <row r="951" spans="1:1" x14ac:dyDescent="0.25">
      <c r="A951" s="183"/>
    </row>
    <row r="952" spans="1:1" x14ac:dyDescent="0.25">
      <c r="A952" s="183"/>
    </row>
    <row r="953" spans="1:1" x14ac:dyDescent="0.25">
      <c r="A953" s="183"/>
    </row>
    <row r="954" spans="1:1" x14ac:dyDescent="0.25">
      <c r="A954" s="183"/>
    </row>
    <row r="955" spans="1:1" x14ac:dyDescent="0.25">
      <c r="A955" s="183"/>
    </row>
    <row r="956" spans="1:1" x14ac:dyDescent="0.25">
      <c r="A956" s="183"/>
    </row>
    <row r="957" spans="1:1" x14ac:dyDescent="0.25">
      <c r="A957" s="183"/>
    </row>
    <row r="958" spans="1:1" x14ac:dyDescent="0.25">
      <c r="A958" s="183"/>
    </row>
    <row r="959" spans="1:1" x14ac:dyDescent="0.25">
      <c r="A959" s="183"/>
    </row>
    <row r="960" spans="1:1" x14ac:dyDescent="0.25">
      <c r="A960" s="183"/>
    </row>
    <row r="961" spans="1:1" x14ac:dyDescent="0.25">
      <c r="A961" s="183"/>
    </row>
    <row r="962" spans="1:1" x14ac:dyDescent="0.25">
      <c r="A962" s="183"/>
    </row>
    <row r="963" spans="1:1" x14ac:dyDescent="0.25">
      <c r="A963" s="183"/>
    </row>
    <row r="964" spans="1:1" x14ac:dyDescent="0.25">
      <c r="A964" s="183"/>
    </row>
    <row r="965" spans="1:1" x14ac:dyDescent="0.25">
      <c r="A965" s="183"/>
    </row>
    <row r="966" spans="1:1" x14ac:dyDescent="0.25">
      <c r="A966" s="183"/>
    </row>
    <row r="967" spans="1:1" x14ac:dyDescent="0.25">
      <c r="A967" s="183"/>
    </row>
    <row r="968" spans="1:1" x14ac:dyDescent="0.25">
      <c r="A968" s="183"/>
    </row>
    <row r="969" spans="1:1" x14ac:dyDescent="0.25">
      <c r="A969" s="183"/>
    </row>
    <row r="970" spans="1:1" x14ac:dyDescent="0.25">
      <c r="A970" s="183"/>
    </row>
    <row r="971" spans="1:1" x14ac:dyDescent="0.25">
      <c r="A971" s="183"/>
    </row>
    <row r="972" spans="1:1" x14ac:dyDescent="0.25">
      <c r="A972" s="183"/>
    </row>
    <row r="973" spans="1:1" x14ac:dyDescent="0.25">
      <c r="A973" s="183"/>
    </row>
    <row r="974" spans="1:1" x14ac:dyDescent="0.25">
      <c r="A974" s="183"/>
    </row>
    <row r="975" spans="1:1" x14ac:dyDescent="0.25">
      <c r="A975" s="183"/>
    </row>
    <row r="976" spans="1:1" x14ac:dyDescent="0.25">
      <c r="A976" s="183"/>
    </row>
    <row r="977" spans="1:1" x14ac:dyDescent="0.25">
      <c r="A977" s="183"/>
    </row>
    <row r="978" spans="1:1" x14ac:dyDescent="0.25">
      <c r="A978" s="183"/>
    </row>
    <row r="979" spans="1:1" x14ac:dyDescent="0.25">
      <c r="A979" s="183"/>
    </row>
    <row r="980" spans="1:1" x14ac:dyDescent="0.25">
      <c r="A980" s="183"/>
    </row>
    <row r="981" spans="1:1" x14ac:dyDescent="0.25">
      <c r="A981" s="183"/>
    </row>
    <row r="982" spans="1:1" x14ac:dyDescent="0.25">
      <c r="A982" s="183"/>
    </row>
    <row r="983" spans="1:1" x14ac:dyDescent="0.25">
      <c r="A983" s="183"/>
    </row>
    <row r="984" spans="1:1" x14ac:dyDescent="0.25">
      <c r="A984" s="183"/>
    </row>
    <row r="985" spans="1:1" x14ac:dyDescent="0.25">
      <c r="A985" s="183"/>
    </row>
    <row r="986" spans="1:1" x14ac:dyDescent="0.25">
      <c r="A986" s="183"/>
    </row>
    <row r="987" spans="1:1" x14ac:dyDescent="0.25">
      <c r="A987" s="183"/>
    </row>
    <row r="988" spans="1:1" x14ac:dyDescent="0.25">
      <c r="A988" s="183"/>
    </row>
    <row r="989" spans="1:1" x14ac:dyDescent="0.25">
      <c r="A989" s="183"/>
    </row>
    <row r="990" spans="1:1" x14ac:dyDescent="0.25">
      <c r="A990" s="183"/>
    </row>
    <row r="991" spans="1:1" x14ac:dyDescent="0.25">
      <c r="A991" s="183"/>
    </row>
    <row r="992" spans="1:1" x14ac:dyDescent="0.25">
      <c r="A992" s="183"/>
    </row>
    <row r="993" spans="1:1" x14ac:dyDescent="0.25">
      <c r="A993" s="183"/>
    </row>
    <row r="994" spans="1:1" x14ac:dyDescent="0.25">
      <c r="A994" s="183"/>
    </row>
    <row r="995" spans="1:1" x14ac:dyDescent="0.25">
      <c r="A995" s="183"/>
    </row>
    <row r="996" spans="1:1" x14ac:dyDescent="0.25">
      <c r="A996" s="183"/>
    </row>
    <row r="997" spans="1:1" x14ac:dyDescent="0.25">
      <c r="A997" s="183"/>
    </row>
    <row r="998" spans="1:1" x14ac:dyDescent="0.25">
      <c r="A998" s="183"/>
    </row>
    <row r="999" spans="1:1" x14ac:dyDescent="0.25">
      <c r="A999" s="183"/>
    </row>
    <row r="1000" spans="1:1" x14ac:dyDescent="0.25">
      <c r="A1000" s="183"/>
    </row>
    <row r="1001" spans="1:1" x14ac:dyDescent="0.25">
      <c r="A1001" s="183"/>
    </row>
    <row r="1002" spans="1:1" x14ac:dyDescent="0.25">
      <c r="A1002" s="183"/>
    </row>
    <row r="1003" spans="1:1" x14ac:dyDescent="0.25">
      <c r="A1003" s="183"/>
    </row>
    <row r="1004" spans="1:1" x14ac:dyDescent="0.25">
      <c r="A1004" s="183"/>
    </row>
    <row r="1005" spans="1:1" x14ac:dyDescent="0.25">
      <c r="A1005" s="183"/>
    </row>
    <row r="1006" spans="1:1" x14ac:dyDescent="0.25">
      <c r="A1006" s="183"/>
    </row>
    <row r="1007" spans="1:1" x14ac:dyDescent="0.25">
      <c r="A1007" s="183"/>
    </row>
    <row r="1008" spans="1:1" x14ac:dyDescent="0.25">
      <c r="A1008" s="183"/>
    </row>
    <row r="1009" spans="1:1" x14ac:dyDescent="0.25">
      <c r="A1009" s="183"/>
    </row>
    <row r="1010" spans="1:1" x14ac:dyDescent="0.25">
      <c r="A1010" s="183"/>
    </row>
    <row r="1011" spans="1:1" x14ac:dyDescent="0.25">
      <c r="A1011" s="183"/>
    </row>
    <row r="1012" spans="1:1" x14ac:dyDescent="0.25">
      <c r="A1012" s="183"/>
    </row>
    <row r="1013" spans="1:1" x14ac:dyDescent="0.25">
      <c r="A1013" s="183"/>
    </row>
    <row r="1014" spans="1:1" x14ac:dyDescent="0.25">
      <c r="A1014" s="183"/>
    </row>
    <row r="1015" spans="1:1" x14ac:dyDescent="0.25">
      <c r="A1015" s="183"/>
    </row>
    <row r="1016" spans="1:1" x14ac:dyDescent="0.25">
      <c r="A1016" s="183"/>
    </row>
    <row r="1017" spans="1:1" x14ac:dyDescent="0.25">
      <c r="A1017" s="183"/>
    </row>
    <row r="1018" spans="1:1" x14ac:dyDescent="0.25">
      <c r="A1018" s="183"/>
    </row>
    <row r="1019" spans="1:1" x14ac:dyDescent="0.25">
      <c r="A1019" s="183"/>
    </row>
    <row r="1020" spans="1:1" x14ac:dyDescent="0.25">
      <c r="A1020" s="183"/>
    </row>
    <row r="1021" spans="1:1" x14ac:dyDescent="0.25">
      <c r="A1021" s="183"/>
    </row>
    <row r="1022" spans="1:1" x14ac:dyDescent="0.25">
      <c r="A1022" s="183"/>
    </row>
    <row r="1023" spans="1:1" x14ac:dyDescent="0.25">
      <c r="A1023" s="183"/>
    </row>
    <row r="1024" spans="1:1" x14ac:dyDescent="0.25">
      <c r="A1024" s="183"/>
    </row>
    <row r="1025" spans="1:1" x14ac:dyDescent="0.25">
      <c r="A1025" s="183"/>
    </row>
    <row r="1026" spans="1:1" x14ac:dyDescent="0.25">
      <c r="A1026" s="183"/>
    </row>
    <row r="1027" spans="1:1" x14ac:dyDescent="0.25">
      <c r="A1027" s="183"/>
    </row>
    <row r="1028" spans="1:1" x14ac:dyDescent="0.25">
      <c r="A1028" s="183"/>
    </row>
    <row r="1029" spans="1:1" x14ac:dyDescent="0.25">
      <c r="A1029" s="183"/>
    </row>
    <row r="1030" spans="1:1" x14ac:dyDescent="0.25">
      <c r="A1030" s="183"/>
    </row>
    <row r="1031" spans="1:1" x14ac:dyDescent="0.25">
      <c r="A1031" s="183"/>
    </row>
    <row r="1032" spans="1:1" x14ac:dyDescent="0.25">
      <c r="A1032" s="183"/>
    </row>
    <row r="1033" spans="1:1" x14ac:dyDescent="0.25">
      <c r="A1033" s="183"/>
    </row>
    <row r="1034" spans="1:1" x14ac:dyDescent="0.25">
      <c r="A1034" s="183"/>
    </row>
    <row r="1035" spans="1:1" x14ac:dyDescent="0.25">
      <c r="A1035" s="183"/>
    </row>
    <row r="1036" spans="1:1" x14ac:dyDescent="0.25">
      <c r="A1036" s="183"/>
    </row>
    <row r="1037" spans="1:1" x14ac:dyDescent="0.25">
      <c r="A1037" s="183"/>
    </row>
    <row r="1038" spans="1:1" x14ac:dyDescent="0.25">
      <c r="A1038" s="183"/>
    </row>
    <row r="1039" spans="1:1" x14ac:dyDescent="0.25">
      <c r="A1039" s="183"/>
    </row>
    <row r="1040" spans="1:1" x14ac:dyDescent="0.25">
      <c r="A1040" s="183"/>
    </row>
    <row r="1041" spans="1:1" x14ac:dyDescent="0.25">
      <c r="A1041" s="183"/>
    </row>
    <row r="1042" spans="1:1" x14ac:dyDescent="0.25">
      <c r="A1042" s="183"/>
    </row>
    <row r="1043" spans="1:1" x14ac:dyDescent="0.25">
      <c r="A1043" s="183"/>
    </row>
    <row r="1044" spans="1:1" x14ac:dyDescent="0.25">
      <c r="A1044" s="183"/>
    </row>
    <row r="1045" spans="1:1" x14ac:dyDescent="0.25">
      <c r="A1045" s="183"/>
    </row>
    <row r="1046" spans="1:1" x14ac:dyDescent="0.25">
      <c r="A1046" s="183"/>
    </row>
    <row r="1047" spans="1:1" x14ac:dyDescent="0.25">
      <c r="A1047" s="183"/>
    </row>
    <row r="1048" spans="1:1" x14ac:dyDescent="0.25">
      <c r="A1048" s="183"/>
    </row>
    <row r="1049" spans="1:1" x14ac:dyDescent="0.25">
      <c r="A1049" s="183"/>
    </row>
    <row r="1050" spans="1:1" x14ac:dyDescent="0.25">
      <c r="A1050" s="183"/>
    </row>
    <row r="1051" spans="1:1" x14ac:dyDescent="0.25">
      <c r="A1051" s="183"/>
    </row>
    <row r="1052" spans="1:1" x14ac:dyDescent="0.25">
      <c r="A1052" s="183"/>
    </row>
    <row r="1053" spans="1:1" x14ac:dyDescent="0.25">
      <c r="A1053" s="183"/>
    </row>
    <row r="1054" spans="1:1" x14ac:dyDescent="0.25">
      <c r="A1054" s="183"/>
    </row>
    <row r="1055" spans="1:1" x14ac:dyDescent="0.25">
      <c r="A1055" s="183"/>
    </row>
    <row r="1056" spans="1:1" x14ac:dyDescent="0.25">
      <c r="A1056" s="183"/>
    </row>
    <row r="1057" spans="1:1" x14ac:dyDescent="0.25">
      <c r="A1057" s="183"/>
    </row>
    <row r="1058" spans="1:1" x14ac:dyDescent="0.25">
      <c r="A1058" s="183"/>
    </row>
    <row r="1059" spans="1:1" x14ac:dyDescent="0.25">
      <c r="A1059" s="183"/>
    </row>
    <row r="1060" spans="1:1" x14ac:dyDescent="0.25">
      <c r="A1060" s="183"/>
    </row>
    <row r="1061" spans="1:1" x14ac:dyDescent="0.25">
      <c r="A1061" s="183"/>
    </row>
    <row r="1062" spans="1:1" x14ac:dyDescent="0.25">
      <c r="A1062" s="183"/>
    </row>
    <row r="1063" spans="1:1" x14ac:dyDescent="0.25">
      <c r="A1063" s="183"/>
    </row>
    <row r="1064" spans="1:1" x14ac:dyDescent="0.25">
      <c r="A1064" s="183"/>
    </row>
    <row r="1065" spans="1:1" x14ac:dyDescent="0.25">
      <c r="A1065" s="183"/>
    </row>
    <row r="1066" spans="1:1" x14ac:dyDescent="0.25">
      <c r="A1066" s="183"/>
    </row>
    <row r="1067" spans="1:1" x14ac:dyDescent="0.25">
      <c r="A1067" s="183"/>
    </row>
    <row r="1068" spans="1:1" x14ac:dyDescent="0.25">
      <c r="A1068" s="183"/>
    </row>
    <row r="1069" spans="1:1" x14ac:dyDescent="0.25">
      <c r="A1069" s="183"/>
    </row>
    <row r="1070" spans="1:1" x14ac:dyDescent="0.25">
      <c r="A1070" s="183"/>
    </row>
    <row r="1071" spans="1:1" x14ac:dyDescent="0.25">
      <c r="A1071" s="183"/>
    </row>
    <row r="1072" spans="1:1" x14ac:dyDescent="0.25">
      <c r="A1072" s="183"/>
    </row>
    <row r="1073" spans="1:1" x14ac:dyDescent="0.25">
      <c r="A1073" s="183"/>
    </row>
    <row r="1074" spans="1:1" x14ac:dyDescent="0.25">
      <c r="A1074" s="183"/>
    </row>
    <row r="1075" spans="1:1" x14ac:dyDescent="0.25">
      <c r="A1075" s="183"/>
    </row>
    <row r="1076" spans="1:1" x14ac:dyDescent="0.25">
      <c r="A1076" s="183"/>
    </row>
    <row r="1077" spans="1:1" x14ac:dyDescent="0.25">
      <c r="A1077" s="183"/>
    </row>
    <row r="1078" spans="1:1" x14ac:dyDescent="0.25">
      <c r="A1078" s="183"/>
    </row>
    <row r="1079" spans="1:1" x14ac:dyDescent="0.25">
      <c r="A1079" s="183"/>
    </row>
    <row r="1080" spans="1:1" x14ac:dyDescent="0.25">
      <c r="A1080" s="183"/>
    </row>
    <row r="1081" spans="1:1" x14ac:dyDescent="0.25">
      <c r="A1081" s="183"/>
    </row>
    <row r="1082" spans="1:1" x14ac:dyDescent="0.25">
      <c r="A1082" s="183"/>
    </row>
    <row r="1083" spans="1:1" x14ac:dyDescent="0.25">
      <c r="A1083" s="183"/>
    </row>
    <row r="1084" spans="1:1" x14ac:dyDescent="0.25">
      <c r="A1084" s="183"/>
    </row>
    <row r="1085" spans="1:1" x14ac:dyDescent="0.25">
      <c r="A1085" s="183"/>
    </row>
    <row r="1086" spans="1:1" x14ac:dyDescent="0.25">
      <c r="A1086" s="183"/>
    </row>
    <row r="1087" spans="1:1" x14ac:dyDescent="0.25">
      <c r="A1087" s="183"/>
    </row>
    <row r="1088" spans="1:1" x14ac:dyDescent="0.25">
      <c r="A1088" s="183"/>
    </row>
    <row r="1089" spans="1:1" x14ac:dyDescent="0.25">
      <c r="A1089" s="183"/>
    </row>
    <row r="1090" spans="1:1" x14ac:dyDescent="0.25">
      <c r="A1090" s="183"/>
    </row>
    <row r="1091" spans="1:1" x14ac:dyDescent="0.25">
      <c r="A1091" s="183"/>
    </row>
    <row r="1092" spans="1:1" x14ac:dyDescent="0.25">
      <c r="A1092" s="183"/>
    </row>
    <row r="1093" spans="1:1" x14ac:dyDescent="0.25">
      <c r="A1093" s="183"/>
    </row>
    <row r="1094" spans="1:1" x14ac:dyDescent="0.25">
      <c r="A1094" s="183"/>
    </row>
    <row r="1095" spans="1:1" x14ac:dyDescent="0.25">
      <c r="A1095" s="183"/>
    </row>
    <row r="1096" spans="1:1" x14ac:dyDescent="0.25">
      <c r="A1096" s="183"/>
    </row>
    <row r="1097" spans="1:1" x14ac:dyDescent="0.25">
      <c r="A1097" s="183"/>
    </row>
    <row r="1098" spans="1:1" x14ac:dyDescent="0.25">
      <c r="A1098" s="183"/>
    </row>
    <row r="1099" spans="1:1" x14ac:dyDescent="0.25">
      <c r="A1099" s="183"/>
    </row>
    <row r="1100" spans="1:1" x14ac:dyDescent="0.25">
      <c r="A1100" s="183"/>
    </row>
    <row r="1101" spans="1:1" x14ac:dyDescent="0.25">
      <c r="A1101" s="183"/>
    </row>
    <row r="1102" spans="1:1" x14ac:dyDescent="0.25">
      <c r="A1102" s="183"/>
    </row>
    <row r="1103" spans="1:1" x14ac:dyDescent="0.25">
      <c r="A1103" s="183"/>
    </row>
    <row r="1104" spans="1:1" x14ac:dyDescent="0.25">
      <c r="A1104" s="183"/>
    </row>
    <row r="1105" spans="1:1" x14ac:dyDescent="0.25">
      <c r="A1105" s="183"/>
    </row>
    <row r="1106" spans="1:1" x14ac:dyDescent="0.25">
      <c r="A1106" s="183"/>
    </row>
    <row r="1107" spans="1:1" x14ac:dyDescent="0.25">
      <c r="A1107" s="183"/>
    </row>
    <row r="1108" spans="1:1" x14ac:dyDescent="0.25">
      <c r="A1108" s="183"/>
    </row>
    <row r="1109" spans="1:1" x14ac:dyDescent="0.25">
      <c r="A1109" s="183"/>
    </row>
    <row r="1110" spans="1:1" x14ac:dyDescent="0.25">
      <c r="A1110" s="183"/>
    </row>
    <row r="1111" spans="1:1" x14ac:dyDescent="0.25">
      <c r="A1111" s="183"/>
    </row>
    <row r="1112" spans="1:1" x14ac:dyDescent="0.25">
      <c r="A1112" s="183"/>
    </row>
    <row r="1113" spans="1:1" x14ac:dyDescent="0.25">
      <c r="A1113" s="183"/>
    </row>
    <row r="1114" spans="1:1" x14ac:dyDescent="0.25">
      <c r="A1114" s="183"/>
    </row>
    <row r="1115" spans="1:1" x14ac:dyDescent="0.25">
      <c r="A1115" s="183"/>
    </row>
    <row r="1116" spans="1:1" x14ac:dyDescent="0.25">
      <c r="A1116" s="183"/>
    </row>
    <row r="1117" spans="1:1" x14ac:dyDescent="0.25">
      <c r="A1117" s="183"/>
    </row>
    <row r="1118" spans="1:1" x14ac:dyDescent="0.25">
      <c r="A1118" s="183"/>
    </row>
    <row r="1119" spans="1:1" x14ac:dyDescent="0.25">
      <c r="A1119" s="183"/>
    </row>
    <row r="1120" spans="1:1" x14ac:dyDescent="0.25">
      <c r="A1120" s="183"/>
    </row>
    <row r="1121" spans="1:1" x14ac:dyDescent="0.25">
      <c r="A1121" s="183"/>
    </row>
    <row r="1122" spans="1:1" x14ac:dyDescent="0.25">
      <c r="A1122" s="183"/>
    </row>
    <row r="1123" spans="1:1" x14ac:dyDescent="0.25">
      <c r="A1123" s="183"/>
    </row>
    <row r="1124" spans="1:1" x14ac:dyDescent="0.25">
      <c r="A1124" s="183"/>
    </row>
    <row r="1125" spans="1:1" x14ac:dyDescent="0.25">
      <c r="A1125" s="183"/>
    </row>
    <row r="1126" spans="1:1" x14ac:dyDescent="0.25">
      <c r="A1126" s="183"/>
    </row>
    <row r="1127" spans="1:1" x14ac:dyDescent="0.25">
      <c r="A1127" s="183"/>
    </row>
    <row r="1128" spans="1:1" x14ac:dyDescent="0.25">
      <c r="A1128" s="183"/>
    </row>
    <row r="1129" spans="1:1" x14ac:dyDescent="0.25">
      <c r="A1129" s="183"/>
    </row>
    <row r="1130" spans="1:1" x14ac:dyDescent="0.25">
      <c r="A1130" s="183"/>
    </row>
    <row r="1131" spans="1:1" x14ac:dyDescent="0.25">
      <c r="A1131" s="183"/>
    </row>
    <row r="1132" spans="1:1" x14ac:dyDescent="0.25">
      <c r="A1132" s="183"/>
    </row>
    <row r="1133" spans="1:1" x14ac:dyDescent="0.25">
      <c r="A1133" s="183"/>
    </row>
    <row r="1134" spans="1:1" x14ac:dyDescent="0.25">
      <c r="A1134" s="183"/>
    </row>
    <row r="1135" spans="1:1" x14ac:dyDescent="0.25">
      <c r="A1135" s="183"/>
    </row>
    <row r="1136" spans="1:1" x14ac:dyDescent="0.25">
      <c r="A1136" s="183"/>
    </row>
    <row r="1137" spans="1:1" x14ac:dyDescent="0.25">
      <c r="A1137" s="183"/>
    </row>
    <row r="1138" spans="1:1" x14ac:dyDescent="0.25">
      <c r="A1138" s="183"/>
    </row>
    <row r="1139" spans="1:1" x14ac:dyDescent="0.25">
      <c r="A1139" s="183"/>
    </row>
    <row r="1140" spans="1:1" x14ac:dyDescent="0.25">
      <c r="A1140" s="183"/>
    </row>
    <row r="1141" spans="1:1" x14ac:dyDescent="0.25">
      <c r="A1141" s="183"/>
    </row>
    <row r="1142" spans="1:1" x14ac:dyDescent="0.25">
      <c r="A1142" s="183"/>
    </row>
    <row r="1143" spans="1:1" x14ac:dyDescent="0.25">
      <c r="A1143" s="183"/>
    </row>
    <row r="1144" spans="1:1" x14ac:dyDescent="0.25">
      <c r="A1144" s="183"/>
    </row>
    <row r="1145" spans="1:1" x14ac:dyDescent="0.25">
      <c r="A1145" s="183"/>
    </row>
    <row r="1146" spans="1:1" x14ac:dyDescent="0.25">
      <c r="A1146" s="183"/>
    </row>
    <row r="1147" spans="1:1" x14ac:dyDescent="0.25">
      <c r="A1147" s="183"/>
    </row>
    <row r="1148" spans="1:1" x14ac:dyDescent="0.25">
      <c r="A1148" s="183"/>
    </row>
    <row r="1149" spans="1:1" x14ac:dyDescent="0.25">
      <c r="A1149" s="183"/>
    </row>
    <row r="1150" spans="1:1" x14ac:dyDescent="0.25">
      <c r="A1150" s="183"/>
    </row>
    <row r="1151" spans="1:1" x14ac:dyDescent="0.25">
      <c r="A1151" s="183"/>
    </row>
    <row r="1152" spans="1:1" x14ac:dyDescent="0.25">
      <c r="A1152" s="183"/>
    </row>
    <row r="1153" spans="1:1" x14ac:dyDescent="0.25">
      <c r="A1153" s="183"/>
    </row>
    <row r="1154" spans="1:1" x14ac:dyDescent="0.25">
      <c r="A1154" s="183"/>
    </row>
    <row r="1155" spans="1:1" x14ac:dyDescent="0.25">
      <c r="A1155" s="183"/>
    </row>
    <row r="1156" spans="1:1" x14ac:dyDescent="0.25">
      <c r="A1156" s="183"/>
    </row>
    <row r="1157" spans="1:1" x14ac:dyDescent="0.25">
      <c r="A1157" s="183"/>
    </row>
    <row r="1158" spans="1:1" x14ac:dyDescent="0.25">
      <c r="A1158" s="183"/>
    </row>
    <row r="1159" spans="1:1" x14ac:dyDescent="0.25">
      <c r="A1159" s="183"/>
    </row>
    <row r="1160" spans="1:1" x14ac:dyDescent="0.25">
      <c r="A1160" s="183"/>
    </row>
    <row r="1161" spans="1:1" x14ac:dyDescent="0.25">
      <c r="A1161" s="183"/>
    </row>
    <row r="1162" spans="1:1" x14ac:dyDescent="0.25">
      <c r="A1162" s="183"/>
    </row>
    <row r="1163" spans="1:1" x14ac:dyDescent="0.25">
      <c r="A1163" s="183"/>
    </row>
    <row r="1164" spans="1:1" x14ac:dyDescent="0.25">
      <c r="A1164" s="183"/>
    </row>
    <row r="1165" spans="1:1" x14ac:dyDescent="0.25">
      <c r="A1165" s="183"/>
    </row>
    <row r="1166" spans="1:1" x14ac:dyDescent="0.25">
      <c r="A1166" s="183"/>
    </row>
    <row r="1167" spans="1:1" x14ac:dyDescent="0.25">
      <c r="A1167" s="183"/>
    </row>
    <row r="1168" spans="1:1" x14ac:dyDescent="0.25">
      <c r="A1168" s="183"/>
    </row>
    <row r="1169" spans="1:1" x14ac:dyDescent="0.25">
      <c r="A1169" s="183"/>
    </row>
    <row r="1170" spans="1:1" x14ac:dyDescent="0.25">
      <c r="A1170" s="183"/>
    </row>
    <row r="1171" spans="1:1" x14ac:dyDescent="0.25">
      <c r="A1171" s="183"/>
    </row>
    <row r="1172" spans="1:1" x14ac:dyDescent="0.25">
      <c r="A1172" s="183"/>
    </row>
    <row r="1173" spans="1:1" x14ac:dyDescent="0.25">
      <c r="A1173" s="183"/>
    </row>
    <row r="1174" spans="1:1" x14ac:dyDescent="0.25">
      <c r="A1174" s="183"/>
    </row>
    <row r="1175" spans="1:1" x14ac:dyDescent="0.25">
      <c r="A1175" s="183"/>
    </row>
    <row r="1176" spans="1:1" x14ac:dyDescent="0.25">
      <c r="A1176" s="183"/>
    </row>
    <row r="1177" spans="1:1" x14ac:dyDescent="0.25">
      <c r="A1177" s="183"/>
    </row>
    <row r="1178" spans="1:1" x14ac:dyDescent="0.25">
      <c r="A1178" s="183"/>
    </row>
    <row r="1179" spans="1:1" x14ac:dyDescent="0.25">
      <c r="A1179" s="183"/>
    </row>
    <row r="1180" spans="1:1" x14ac:dyDescent="0.25">
      <c r="A1180" s="183"/>
    </row>
    <row r="1181" spans="1:1" x14ac:dyDescent="0.25">
      <c r="A1181" s="183"/>
    </row>
    <row r="1182" spans="1:1" x14ac:dyDescent="0.25">
      <c r="A1182" s="183"/>
    </row>
    <row r="1183" spans="1:1" x14ac:dyDescent="0.25">
      <c r="A1183" s="183"/>
    </row>
    <row r="1184" spans="1:1" x14ac:dyDescent="0.25">
      <c r="A1184" s="183"/>
    </row>
    <row r="1185" spans="1:1" x14ac:dyDescent="0.25">
      <c r="A1185" s="183"/>
    </row>
    <row r="1186" spans="1:1" x14ac:dyDescent="0.25">
      <c r="A1186" s="183"/>
    </row>
    <row r="1187" spans="1:1" x14ac:dyDescent="0.25">
      <c r="A1187" s="183"/>
    </row>
    <row r="1188" spans="1:1" x14ac:dyDescent="0.25">
      <c r="A1188" s="183"/>
    </row>
    <row r="1189" spans="1:1" x14ac:dyDescent="0.25">
      <c r="A1189" s="183"/>
    </row>
    <row r="1190" spans="1:1" x14ac:dyDescent="0.25">
      <c r="A1190" s="183"/>
    </row>
    <row r="1191" spans="1:1" x14ac:dyDescent="0.25">
      <c r="A1191" s="183"/>
    </row>
    <row r="1192" spans="1:1" x14ac:dyDescent="0.25">
      <c r="A1192" s="183"/>
    </row>
    <row r="1193" spans="1:1" x14ac:dyDescent="0.25">
      <c r="A1193" s="183"/>
    </row>
    <row r="1194" spans="1:1" x14ac:dyDescent="0.25">
      <c r="A1194" s="183"/>
    </row>
    <row r="1195" spans="1:1" x14ac:dyDescent="0.25">
      <c r="A1195" s="183"/>
    </row>
    <row r="1196" spans="1:1" x14ac:dyDescent="0.25">
      <c r="A1196" s="183"/>
    </row>
    <row r="1197" spans="1:1" x14ac:dyDescent="0.25">
      <c r="A1197" s="183"/>
    </row>
    <row r="1198" spans="1:1" x14ac:dyDescent="0.25">
      <c r="A1198" s="183"/>
    </row>
    <row r="1199" spans="1:1" x14ac:dyDescent="0.25">
      <c r="A1199" s="183"/>
    </row>
    <row r="1200" spans="1:1" x14ac:dyDescent="0.25">
      <c r="A1200" s="183"/>
    </row>
    <row r="1201" spans="1:1" x14ac:dyDescent="0.25">
      <c r="A1201" s="183"/>
    </row>
    <row r="1202" spans="1:1" x14ac:dyDescent="0.25">
      <c r="A1202" s="183"/>
    </row>
    <row r="1203" spans="1:1" x14ac:dyDescent="0.25">
      <c r="A1203" s="183"/>
    </row>
    <row r="1204" spans="1:1" x14ac:dyDescent="0.25">
      <c r="A1204" s="183"/>
    </row>
    <row r="1205" spans="1:1" x14ac:dyDescent="0.25">
      <c r="A1205" s="183"/>
    </row>
    <row r="1206" spans="1:1" x14ac:dyDescent="0.25">
      <c r="A1206" s="183"/>
    </row>
    <row r="1207" spans="1:1" x14ac:dyDescent="0.25">
      <c r="A1207" s="183"/>
    </row>
    <row r="1208" spans="1:1" x14ac:dyDescent="0.25">
      <c r="A1208" s="183"/>
    </row>
    <row r="1209" spans="1:1" x14ac:dyDescent="0.25">
      <c r="A1209" s="183"/>
    </row>
    <row r="1210" spans="1:1" x14ac:dyDescent="0.25">
      <c r="A1210" s="183"/>
    </row>
    <row r="1211" spans="1:1" x14ac:dyDescent="0.25">
      <c r="A1211" s="183"/>
    </row>
    <row r="1212" spans="1:1" x14ac:dyDescent="0.25">
      <c r="A1212" s="183"/>
    </row>
    <row r="1213" spans="1:1" x14ac:dyDescent="0.25">
      <c r="A1213" s="183"/>
    </row>
    <row r="1214" spans="1:1" x14ac:dyDescent="0.25">
      <c r="A1214" s="183"/>
    </row>
    <row r="1215" spans="1:1" x14ac:dyDescent="0.25">
      <c r="A1215" s="183"/>
    </row>
    <row r="1216" spans="1:1" x14ac:dyDescent="0.25">
      <c r="A1216" s="183"/>
    </row>
    <row r="1217" spans="1:1" x14ac:dyDescent="0.25">
      <c r="A1217" s="183"/>
    </row>
    <row r="1218" spans="1:1" x14ac:dyDescent="0.25">
      <c r="A1218" s="183"/>
    </row>
    <row r="1219" spans="1:1" x14ac:dyDescent="0.25">
      <c r="A1219" s="183"/>
    </row>
    <row r="1220" spans="1:1" x14ac:dyDescent="0.25">
      <c r="A1220" s="183"/>
    </row>
    <row r="1221" spans="1:1" x14ac:dyDescent="0.25">
      <c r="A1221" s="183"/>
    </row>
    <row r="1222" spans="1:1" x14ac:dyDescent="0.25">
      <c r="A1222" s="183"/>
    </row>
    <row r="1223" spans="1:1" x14ac:dyDescent="0.25">
      <c r="A1223" s="183"/>
    </row>
    <row r="1224" spans="1:1" x14ac:dyDescent="0.25">
      <c r="A1224" s="183"/>
    </row>
    <row r="1225" spans="1:1" x14ac:dyDescent="0.25">
      <c r="A1225" s="183"/>
    </row>
    <row r="1226" spans="1:1" x14ac:dyDescent="0.25">
      <c r="A1226" s="183"/>
    </row>
    <row r="1227" spans="1:1" x14ac:dyDescent="0.25">
      <c r="A1227" s="183"/>
    </row>
    <row r="1228" spans="1:1" x14ac:dyDescent="0.25">
      <c r="A1228" s="183"/>
    </row>
    <row r="1229" spans="1:1" x14ac:dyDescent="0.25">
      <c r="A1229" s="183"/>
    </row>
    <row r="1230" spans="1:1" x14ac:dyDescent="0.25">
      <c r="A1230" s="183"/>
    </row>
    <row r="1231" spans="1:1" x14ac:dyDescent="0.25">
      <c r="A1231" s="183"/>
    </row>
    <row r="1232" spans="1:1" x14ac:dyDescent="0.25">
      <c r="A1232" s="183"/>
    </row>
    <row r="1233" spans="1:1" x14ac:dyDescent="0.25">
      <c r="A1233" s="183"/>
    </row>
    <row r="1234" spans="1:1" x14ac:dyDescent="0.25">
      <c r="A1234" s="183"/>
    </row>
    <row r="1235" spans="1:1" x14ac:dyDescent="0.25">
      <c r="A1235" s="183"/>
    </row>
    <row r="1236" spans="1:1" x14ac:dyDescent="0.25">
      <c r="A1236" s="183"/>
    </row>
    <row r="1237" spans="1:1" x14ac:dyDescent="0.25">
      <c r="A1237" s="183"/>
    </row>
    <row r="1238" spans="1:1" x14ac:dyDescent="0.25">
      <c r="A1238" s="183"/>
    </row>
    <row r="1239" spans="1:1" x14ac:dyDescent="0.25">
      <c r="A1239" s="183"/>
    </row>
    <row r="1240" spans="1:1" x14ac:dyDescent="0.25">
      <c r="A1240" s="183"/>
    </row>
    <row r="1241" spans="1:1" x14ac:dyDescent="0.25">
      <c r="A1241" s="183"/>
    </row>
    <row r="1242" spans="1:1" x14ac:dyDescent="0.25">
      <c r="A1242" s="183"/>
    </row>
    <row r="1243" spans="1:1" x14ac:dyDescent="0.25">
      <c r="A1243" s="183"/>
    </row>
    <row r="1244" spans="1:1" x14ac:dyDescent="0.25">
      <c r="A1244" s="183"/>
    </row>
    <row r="1245" spans="1:1" x14ac:dyDescent="0.25">
      <c r="A1245" s="183"/>
    </row>
    <row r="1246" spans="1:1" x14ac:dyDescent="0.25">
      <c r="A1246" s="183"/>
    </row>
    <row r="1247" spans="1:1" x14ac:dyDescent="0.25">
      <c r="A1247" s="183"/>
    </row>
    <row r="1248" spans="1:1" x14ac:dyDescent="0.25">
      <c r="A1248" s="183"/>
    </row>
    <row r="1249" spans="1:1" x14ac:dyDescent="0.25">
      <c r="A1249" s="183"/>
    </row>
    <row r="1250" spans="1:1" x14ac:dyDescent="0.25">
      <c r="A1250" s="183"/>
    </row>
    <row r="1251" spans="1:1" x14ac:dyDescent="0.25">
      <c r="A1251" s="183"/>
    </row>
    <row r="1252" spans="1:1" x14ac:dyDescent="0.25">
      <c r="A1252" s="183"/>
    </row>
    <row r="1253" spans="1:1" x14ac:dyDescent="0.25">
      <c r="A1253" s="183"/>
    </row>
    <row r="1254" spans="1:1" x14ac:dyDescent="0.25">
      <c r="A1254" s="183"/>
    </row>
    <row r="1255" spans="1:1" x14ac:dyDescent="0.25">
      <c r="A1255" s="183"/>
    </row>
    <row r="1256" spans="1:1" x14ac:dyDescent="0.25">
      <c r="A1256" s="183"/>
    </row>
    <row r="1257" spans="1:1" x14ac:dyDescent="0.25">
      <c r="A1257" s="183"/>
    </row>
    <row r="1258" spans="1:1" x14ac:dyDescent="0.25">
      <c r="A1258" s="183"/>
    </row>
    <row r="1259" spans="1:1" x14ac:dyDescent="0.25">
      <c r="A1259" s="183"/>
    </row>
    <row r="1260" spans="1:1" x14ac:dyDescent="0.25">
      <c r="A1260" s="183"/>
    </row>
    <row r="1261" spans="1:1" x14ac:dyDescent="0.25">
      <c r="A1261" s="183"/>
    </row>
    <row r="1262" spans="1:1" x14ac:dyDescent="0.25">
      <c r="A1262" s="183"/>
    </row>
    <row r="1263" spans="1:1" x14ac:dyDescent="0.25">
      <c r="A1263" s="183"/>
    </row>
    <row r="1264" spans="1:1" x14ac:dyDescent="0.25">
      <c r="A1264" s="183"/>
    </row>
    <row r="1265" spans="1:1" x14ac:dyDescent="0.25">
      <c r="A1265" s="183"/>
    </row>
    <row r="1266" spans="1:1" x14ac:dyDescent="0.25">
      <c r="A1266" s="183"/>
    </row>
    <row r="1267" spans="1:1" x14ac:dyDescent="0.25">
      <c r="A1267" s="183"/>
    </row>
    <row r="1268" spans="1:1" x14ac:dyDescent="0.25">
      <c r="A1268" s="183"/>
    </row>
    <row r="1269" spans="1:1" x14ac:dyDescent="0.25">
      <c r="A1269" s="183"/>
    </row>
    <row r="1270" spans="1:1" x14ac:dyDescent="0.25">
      <c r="A1270" s="183"/>
    </row>
    <row r="1271" spans="1:1" x14ac:dyDescent="0.25">
      <c r="A1271" s="183"/>
    </row>
    <row r="1272" spans="1:1" x14ac:dyDescent="0.25">
      <c r="A1272" s="183"/>
    </row>
    <row r="1273" spans="1:1" x14ac:dyDescent="0.25">
      <c r="A1273" s="183"/>
    </row>
    <row r="1274" spans="1:1" x14ac:dyDescent="0.25">
      <c r="A1274" s="183"/>
    </row>
    <row r="1275" spans="1:1" x14ac:dyDescent="0.25">
      <c r="A1275" s="183"/>
    </row>
    <row r="1276" spans="1:1" x14ac:dyDescent="0.25">
      <c r="A1276" s="183"/>
    </row>
    <row r="1277" spans="1:1" x14ac:dyDescent="0.25">
      <c r="A1277" s="183"/>
    </row>
    <row r="1278" spans="1:1" x14ac:dyDescent="0.25">
      <c r="A1278" s="183"/>
    </row>
    <row r="1279" spans="1:1" x14ac:dyDescent="0.25">
      <c r="A1279" s="183"/>
    </row>
    <row r="1280" spans="1:1" x14ac:dyDescent="0.25">
      <c r="A1280" s="183"/>
    </row>
    <row r="1281" spans="1:1" x14ac:dyDescent="0.25">
      <c r="A1281" s="183"/>
    </row>
    <row r="1282" spans="1:1" x14ac:dyDescent="0.25">
      <c r="A1282" s="183"/>
    </row>
    <row r="1283" spans="1:1" x14ac:dyDescent="0.25">
      <c r="A1283" s="183"/>
    </row>
    <row r="1284" spans="1:1" x14ac:dyDescent="0.25">
      <c r="A1284" s="183"/>
    </row>
    <row r="1285" spans="1:1" x14ac:dyDescent="0.25">
      <c r="A1285" s="183"/>
    </row>
    <row r="1286" spans="1:1" x14ac:dyDescent="0.25">
      <c r="A1286" s="183"/>
    </row>
    <row r="1287" spans="1:1" x14ac:dyDescent="0.25">
      <c r="A1287" s="183"/>
    </row>
    <row r="1288" spans="1:1" x14ac:dyDescent="0.25">
      <c r="A1288" s="183"/>
    </row>
    <row r="1289" spans="1:1" x14ac:dyDescent="0.25">
      <c r="A1289" s="183"/>
    </row>
    <row r="1290" spans="1:1" x14ac:dyDescent="0.25">
      <c r="A1290" s="183"/>
    </row>
    <row r="1291" spans="1:1" x14ac:dyDescent="0.25">
      <c r="A1291" s="183"/>
    </row>
    <row r="1292" spans="1:1" x14ac:dyDescent="0.25">
      <c r="A1292" s="183"/>
    </row>
    <row r="1293" spans="1:1" x14ac:dyDescent="0.25">
      <c r="A1293" s="183"/>
    </row>
    <row r="1294" spans="1:1" x14ac:dyDescent="0.25">
      <c r="A1294" s="183"/>
    </row>
    <row r="1295" spans="1:1" x14ac:dyDescent="0.25">
      <c r="A1295" s="183"/>
    </row>
    <row r="1296" spans="1:1" x14ac:dyDescent="0.25">
      <c r="A1296" s="183"/>
    </row>
    <row r="1297" spans="1:1" x14ac:dyDescent="0.25">
      <c r="A1297" s="183"/>
    </row>
    <row r="1298" spans="1:1" x14ac:dyDescent="0.25">
      <c r="A1298" s="183"/>
    </row>
    <row r="1299" spans="1:1" x14ac:dyDescent="0.25">
      <c r="A1299" s="183"/>
    </row>
    <row r="1300" spans="1:1" x14ac:dyDescent="0.25">
      <c r="A1300" s="183"/>
    </row>
    <row r="1301" spans="1:1" x14ac:dyDescent="0.25">
      <c r="A1301" s="183"/>
    </row>
    <row r="1302" spans="1:1" x14ac:dyDescent="0.25">
      <c r="A1302" s="183"/>
    </row>
    <row r="1303" spans="1:1" x14ac:dyDescent="0.25">
      <c r="A1303" s="183"/>
    </row>
    <row r="1304" spans="1:1" x14ac:dyDescent="0.25">
      <c r="A1304" s="183"/>
    </row>
    <row r="1305" spans="1:1" x14ac:dyDescent="0.25">
      <c r="A1305" s="183"/>
    </row>
    <row r="1306" spans="1:1" x14ac:dyDescent="0.25">
      <c r="A1306" s="183"/>
    </row>
    <row r="1307" spans="1:1" x14ac:dyDescent="0.25">
      <c r="A1307" s="183"/>
    </row>
    <row r="1308" spans="1:1" x14ac:dyDescent="0.25">
      <c r="A1308" s="183"/>
    </row>
    <row r="1309" spans="1:1" x14ac:dyDescent="0.25">
      <c r="A1309" s="183"/>
    </row>
    <row r="1310" spans="1:1" x14ac:dyDescent="0.25">
      <c r="A1310" s="183"/>
    </row>
    <row r="1311" spans="1:1" x14ac:dyDescent="0.25">
      <c r="A1311" s="183"/>
    </row>
    <row r="1312" spans="1:1" x14ac:dyDescent="0.25">
      <c r="A1312" s="183"/>
    </row>
    <row r="1313" spans="1:1" x14ac:dyDescent="0.25">
      <c r="A1313" s="183"/>
    </row>
    <row r="1314" spans="1:1" x14ac:dyDescent="0.25">
      <c r="A1314" s="183"/>
    </row>
    <row r="1315" spans="1:1" x14ac:dyDescent="0.25">
      <c r="A1315" s="183"/>
    </row>
    <row r="1316" spans="1:1" x14ac:dyDescent="0.25">
      <c r="A1316" s="183"/>
    </row>
    <row r="1317" spans="1:1" x14ac:dyDescent="0.25">
      <c r="A1317" s="183"/>
    </row>
    <row r="1318" spans="1:1" x14ac:dyDescent="0.25">
      <c r="A1318" s="183"/>
    </row>
    <row r="1319" spans="1:1" x14ac:dyDescent="0.25">
      <c r="A1319" s="183"/>
    </row>
    <row r="1320" spans="1:1" x14ac:dyDescent="0.25">
      <c r="A1320" s="183"/>
    </row>
    <row r="1321" spans="1:1" x14ac:dyDescent="0.25">
      <c r="A1321" s="183"/>
    </row>
    <row r="1322" spans="1:1" x14ac:dyDescent="0.25">
      <c r="A1322" s="183"/>
    </row>
    <row r="1323" spans="1:1" x14ac:dyDescent="0.25">
      <c r="A1323" s="183"/>
    </row>
    <row r="1324" spans="1:1" x14ac:dyDescent="0.25">
      <c r="A1324" s="183"/>
    </row>
    <row r="1325" spans="1:1" x14ac:dyDescent="0.25">
      <c r="A1325" s="183"/>
    </row>
    <row r="1326" spans="1:1" x14ac:dyDescent="0.25">
      <c r="A1326" s="183"/>
    </row>
    <row r="1327" spans="1:1" x14ac:dyDescent="0.25">
      <c r="A1327" s="183"/>
    </row>
    <row r="1328" spans="1:1" x14ac:dyDescent="0.25">
      <c r="A1328" s="183"/>
    </row>
    <row r="1329" spans="1:1" x14ac:dyDescent="0.25">
      <c r="A1329" s="183"/>
    </row>
    <row r="1330" spans="1:1" x14ac:dyDescent="0.25">
      <c r="A1330" s="183"/>
    </row>
    <row r="1331" spans="1:1" x14ac:dyDescent="0.25">
      <c r="A1331" s="183"/>
    </row>
    <row r="1332" spans="1:1" x14ac:dyDescent="0.25">
      <c r="A1332" s="183"/>
    </row>
    <row r="1333" spans="1:1" x14ac:dyDescent="0.25">
      <c r="A1333" s="183"/>
    </row>
    <row r="1334" spans="1:1" x14ac:dyDescent="0.25">
      <c r="A1334" s="183"/>
    </row>
    <row r="1335" spans="1:1" x14ac:dyDescent="0.25">
      <c r="A1335" s="183"/>
    </row>
    <row r="1336" spans="1:1" x14ac:dyDescent="0.25">
      <c r="A1336" s="183"/>
    </row>
    <row r="1337" spans="1:1" x14ac:dyDescent="0.25">
      <c r="A1337" s="183"/>
    </row>
    <row r="1338" spans="1:1" x14ac:dyDescent="0.25">
      <c r="A1338" s="183"/>
    </row>
    <row r="1339" spans="1:1" x14ac:dyDescent="0.25">
      <c r="A1339" s="183"/>
    </row>
    <row r="1340" spans="1:1" x14ac:dyDescent="0.25">
      <c r="A1340" s="183"/>
    </row>
    <row r="1341" spans="1:1" x14ac:dyDescent="0.25">
      <c r="A1341" s="183"/>
    </row>
    <row r="1342" spans="1:1" x14ac:dyDescent="0.25">
      <c r="A1342" s="183"/>
    </row>
    <row r="1343" spans="1:1" x14ac:dyDescent="0.25">
      <c r="A1343" s="183"/>
    </row>
    <row r="1344" spans="1:1" x14ac:dyDescent="0.25">
      <c r="A1344" s="183"/>
    </row>
    <row r="1345" spans="1:1" x14ac:dyDescent="0.25">
      <c r="A1345" s="183"/>
    </row>
    <row r="1346" spans="1:1" x14ac:dyDescent="0.25">
      <c r="A1346" s="183"/>
    </row>
    <row r="1347" spans="1:1" x14ac:dyDescent="0.25">
      <c r="A1347" s="183"/>
    </row>
    <row r="1348" spans="1:1" x14ac:dyDescent="0.25">
      <c r="A1348" s="183"/>
    </row>
    <row r="1349" spans="1:1" x14ac:dyDescent="0.25">
      <c r="A1349" s="183"/>
    </row>
    <row r="1350" spans="1:1" x14ac:dyDescent="0.25">
      <c r="A1350" s="183"/>
    </row>
    <row r="1351" spans="1:1" x14ac:dyDescent="0.25">
      <c r="A1351" s="183"/>
    </row>
    <row r="1352" spans="1:1" x14ac:dyDescent="0.25">
      <c r="A1352" s="183"/>
    </row>
    <row r="1353" spans="1:1" x14ac:dyDescent="0.25">
      <c r="A1353" s="183"/>
    </row>
    <row r="1354" spans="1:1" x14ac:dyDescent="0.25">
      <c r="A1354" s="183"/>
    </row>
    <row r="1355" spans="1:1" x14ac:dyDescent="0.25">
      <c r="A1355" s="183"/>
    </row>
    <row r="1356" spans="1:1" x14ac:dyDescent="0.25">
      <c r="A1356" s="183"/>
    </row>
    <row r="1357" spans="1:1" x14ac:dyDescent="0.25">
      <c r="A1357" s="183"/>
    </row>
    <row r="1358" spans="1:1" x14ac:dyDescent="0.25">
      <c r="A1358" s="183"/>
    </row>
    <row r="1359" spans="1:1" x14ac:dyDescent="0.25">
      <c r="A1359" s="183"/>
    </row>
    <row r="1360" spans="1:1" x14ac:dyDescent="0.25">
      <c r="A1360" s="183"/>
    </row>
    <row r="1361" spans="1:1" x14ac:dyDescent="0.25">
      <c r="A1361" s="183"/>
    </row>
    <row r="1362" spans="1:1" x14ac:dyDescent="0.25">
      <c r="A1362" s="183"/>
    </row>
    <row r="1363" spans="1:1" x14ac:dyDescent="0.25">
      <c r="A1363" s="183"/>
    </row>
    <row r="1364" spans="1:1" x14ac:dyDescent="0.25">
      <c r="A1364" s="183"/>
    </row>
    <row r="1365" spans="1:1" x14ac:dyDescent="0.25">
      <c r="A1365" s="183"/>
    </row>
    <row r="1366" spans="1:1" x14ac:dyDescent="0.25">
      <c r="A1366" s="183"/>
    </row>
    <row r="1367" spans="1:1" x14ac:dyDescent="0.25">
      <c r="A1367" s="183"/>
    </row>
    <row r="1368" spans="1:1" x14ac:dyDescent="0.25">
      <c r="A1368" s="183"/>
    </row>
    <row r="1369" spans="1:1" x14ac:dyDescent="0.25">
      <c r="A1369" s="183"/>
    </row>
    <row r="1370" spans="1:1" x14ac:dyDescent="0.25">
      <c r="A1370" s="183"/>
    </row>
    <row r="1371" spans="1:1" x14ac:dyDescent="0.25">
      <c r="A1371" s="183"/>
    </row>
    <row r="1372" spans="1:1" x14ac:dyDescent="0.25">
      <c r="A1372" s="183"/>
    </row>
    <row r="1373" spans="1:1" x14ac:dyDescent="0.25">
      <c r="A1373" s="183"/>
    </row>
    <row r="1374" spans="1:1" x14ac:dyDescent="0.25">
      <c r="A1374" s="183"/>
    </row>
    <row r="1375" spans="1:1" x14ac:dyDescent="0.25">
      <c r="A1375" s="183"/>
    </row>
    <row r="1376" spans="1:1" x14ac:dyDescent="0.25">
      <c r="A1376" s="183"/>
    </row>
    <row r="1377" spans="1:1" x14ac:dyDescent="0.25">
      <c r="A1377" s="183"/>
    </row>
    <row r="1378" spans="1:1" x14ac:dyDescent="0.25">
      <c r="A1378" s="183"/>
    </row>
    <row r="1379" spans="1:1" x14ac:dyDescent="0.25">
      <c r="A1379" s="183"/>
    </row>
    <row r="1380" spans="1:1" x14ac:dyDescent="0.25">
      <c r="A1380" s="183"/>
    </row>
    <row r="1381" spans="1:1" x14ac:dyDescent="0.25">
      <c r="A1381" s="183"/>
    </row>
    <row r="1382" spans="1:1" x14ac:dyDescent="0.25">
      <c r="A1382" s="183"/>
    </row>
    <row r="1383" spans="1:1" x14ac:dyDescent="0.25">
      <c r="A1383" s="183"/>
    </row>
    <row r="1384" spans="1:1" x14ac:dyDescent="0.25">
      <c r="A1384" s="183"/>
    </row>
    <row r="1385" spans="1:1" x14ac:dyDescent="0.25">
      <c r="A1385" s="183"/>
    </row>
    <row r="1386" spans="1:1" x14ac:dyDescent="0.25">
      <c r="A1386" s="183"/>
    </row>
    <row r="1387" spans="1:1" x14ac:dyDescent="0.25">
      <c r="A1387" s="183"/>
    </row>
    <row r="1388" spans="1:1" x14ac:dyDescent="0.25">
      <c r="A1388" s="183"/>
    </row>
    <row r="1389" spans="1:1" x14ac:dyDescent="0.25">
      <c r="A1389" s="183"/>
    </row>
    <row r="1390" spans="1:1" x14ac:dyDescent="0.25">
      <c r="A1390" s="183"/>
    </row>
    <row r="1391" spans="1:1" x14ac:dyDescent="0.25">
      <c r="A1391" s="183"/>
    </row>
    <row r="1392" spans="1:1" x14ac:dyDescent="0.25">
      <c r="A1392" s="183"/>
    </row>
    <row r="1393" spans="1:1" x14ac:dyDescent="0.25">
      <c r="A1393" s="183"/>
    </row>
    <row r="1394" spans="1:1" x14ac:dyDescent="0.25">
      <c r="A1394" s="183"/>
    </row>
    <row r="1395" spans="1:1" x14ac:dyDescent="0.25">
      <c r="A1395" s="183"/>
    </row>
    <row r="1396" spans="1:1" x14ac:dyDescent="0.25">
      <c r="A1396" s="183"/>
    </row>
    <row r="1397" spans="1:1" x14ac:dyDescent="0.25">
      <c r="A1397" s="183"/>
    </row>
    <row r="1398" spans="1:1" x14ac:dyDescent="0.25">
      <c r="A1398" s="183"/>
    </row>
    <row r="1399" spans="1:1" x14ac:dyDescent="0.25">
      <c r="A1399" s="183"/>
    </row>
    <row r="1400" spans="1:1" x14ac:dyDescent="0.25">
      <c r="A1400" s="183"/>
    </row>
    <row r="1401" spans="1:1" x14ac:dyDescent="0.25">
      <c r="A1401" s="183"/>
    </row>
    <row r="1402" spans="1:1" x14ac:dyDescent="0.25">
      <c r="A1402" s="183"/>
    </row>
    <row r="1403" spans="1:1" x14ac:dyDescent="0.25">
      <c r="A1403" s="183"/>
    </row>
    <row r="1404" spans="1:1" x14ac:dyDescent="0.25">
      <c r="A1404" s="183"/>
    </row>
    <row r="1405" spans="1:1" x14ac:dyDescent="0.25">
      <c r="A1405" s="183"/>
    </row>
    <row r="1406" spans="1:1" x14ac:dyDescent="0.25">
      <c r="A1406" s="183"/>
    </row>
    <row r="1407" spans="1:1" x14ac:dyDescent="0.25">
      <c r="A1407" s="183"/>
    </row>
    <row r="1408" spans="1:1" x14ac:dyDescent="0.25">
      <c r="A1408" s="183"/>
    </row>
    <row r="1409" spans="1:1" x14ac:dyDescent="0.25">
      <c r="A1409" s="183"/>
    </row>
    <row r="1410" spans="1:1" x14ac:dyDescent="0.25">
      <c r="A1410" s="183"/>
    </row>
    <row r="1411" spans="1:1" x14ac:dyDescent="0.25">
      <c r="A1411" s="183"/>
    </row>
    <row r="1412" spans="1:1" x14ac:dyDescent="0.25">
      <c r="A1412" s="183"/>
    </row>
    <row r="1413" spans="1:1" x14ac:dyDescent="0.25">
      <c r="A1413" s="183"/>
    </row>
    <row r="1414" spans="1:1" x14ac:dyDescent="0.25">
      <c r="A1414" s="183"/>
    </row>
    <row r="1415" spans="1:1" x14ac:dyDescent="0.25">
      <c r="A1415" s="183"/>
    </row>
    <row r="1416" spans="1:1" x14ac:dyDescent="0.25">
      <c r="A1416" s="183"/>
    </row>
    <row r="1417" spans="1:1" x14ac:dyDescent="0.25">
      <c r="A1417" s="183"/>
    </row>
    <row r="1418" spans="1:1" x14ac:dyDescent="0.25">
      <c r="A1418" s="183"/>
    </row>
    <row r="1419" spans="1:1" x14ac:dyDescent="0.25">
      <c r="A1419" s="183"/>
    </row>
    <row r="1420" spans="1:1" x14ac:dyDescent="0.25">
      <c r="A1420" s="183"/>
    </row>
    <row r="1421" spans="1:1" x14ac:dyDescent="0.25">
      <c r="A1421" s="183"/>
    </row>
    <row r="1422" spans="1:1" x14ac:dyDescent="0.25">
      <c r="A1422" s="183"/>
    </row>
    <row r="1423" spans="1:1" x14ac:dyDescent="0.25">
      <c r="A1423" s="183"/>
    </row>
    <row r="1424" spans="1:1" x14ac:dyDescent="0.25">
      <c r="A1424" s="183"/>
    </row>
    <row r="1425" spans="1:1" x14ac:dyDescent="0.25">
      <c r="A1425" s="183"/>
    </row>
    <row r="1426" spans="1:1" x14ac:dyDescent="0.25">
      <c r="A1426" s="183"/>
    </row>
    <row r="1427" spans="1:1" x14ac:dyDescent="0.25">
      <c r="A1427" s="183"/>
    </row>
    <row r="1428" spans="1:1" x14ac:dyDescent="0.25">
      <c r="A1428" s="183"/>
    </row>
    <row r="1429" spans="1:1" x14ac:dyDescent="0.25">
      <c r="A1429" s="183"/>
    </row>
    <row r="1430" spans="1:1" x14ac:dyDescent="0.25">
      <c r="A1430" s="183"/>
    </row>
    <row r="1431" spans="1:1" x14ac:dyDescent="0.25">
      <c r="A1431" s="183"/>
    </row>
    <row r="1432" spans="1:1" x14ac:dyDescent="0.25">
      <c r="A1432" s="183"/>
    </row>
    <row r="1433" spans="1:1" x14ac:dyDescent="0.25">
      <c r="A1433" s="183"/>
    </row>
    <row r="1434" spans="1:1" x14ac:dyDescent="0.25">
      <c r="A1434" s="183"/>
    </row>
    <row r="1435" spans="1:1" x14ac:dyDescent="0.25">
      <c r="A1435" s="183"/>
    </row>
    <row r="1436" spans="1:1" x14ac:dyDescent="0.25">
      <c r="A1436" s="183"/>
    </row>
    <row r="1437" spans="1:1" x14ac:dyDescent="0.25">
      <c r="A1437" s="183"/>
    </row>
    <row r="1438" spans="1:1" x14ac:dyDescent="0.25">
      <c r="A1438" s="183"/>
    </row>
    <row r="1439" spans="1:1" x14ac:dyDescent="0.25">
      <c r="A1439" s="183"/>
    </row>
    <row r="1440" spans="1:1" x14ac:dyDescent="0.25">
      <c r="A1440" s="183"/>
    </row>
    <row r="1441" spans="1:1" x14ac:dyDescent="0.25">
      <c r="A1441" s="183"/>
    </row>
    <row r="1442" spans="1:1" x14ac:dyDescent="0.25">
      <c r="A1442" s="183"/>
    </row>
    <row r="1443" spans="1:1" x14ac:dyDescent="0.25">
      <c r="A1443" s="183"/>
    </row>
    <row r="1444" spans="1:1" x14ac:dyDescent="0.25">
      <c r="A1444" s="183"/>
    </row>
    <row r="1445" spans="1:1" x14ac:dyDescent="0.25">
      <c r="A1445" s="183"/>
    </row>
    <row r="1446" spans="1:1" x14ac:dyDescent="0.25">
      <c r="A1446" s="183"/>
    </row>
    <row r="1447" spans="1:1" x14ac:dyDescent="0.25">
      <c r="A1447" s="183"/>
    </row>
    <row r="1448" spans="1:1" x14ac:dyDescent="0.25">
      <c r="A1448" s="183"/>
    </row>
    <row r="1449" spans="1:1" x14ac:dyDescent="0.25">
      <c r="A1449" s="183"/>
    </row>
    <row r="1450" spans="1:1" x14ac:dyDescent="0.25">
      <c r="A1450" s="183"/>
    </row>
    <row r="1451" spans="1:1" x14ac:dyDescent="0.25">
      <c r="A1451" s="183"/>
    </row>
    <row r="1452" spans="1:1" x14ac:dyDescent="0.25">
      <c r="A1452" s="183"/>
    </row>
    <row r="1453" spans="1:1" x14ac:dyDescent="0.25">
      <c r="A1453" s="183"/>
    </row>
    <row r="1454" spans="1:1" x14ac:dyDescent="0.25">
      <c r="A1454" s="183"/>
    </row>
    <row r="1455" spans="1:1" x14ac:dyDescent="0.25">
      <c r="A1455" s="183"/>
    </row>
    <row r="1456" spans="1:1" x14ac:dyDescent="0.25">
      <c r="A1456" s="183"/>
    </row>
    <row r="1457" spans="1:1" x14ac:dyDescent="0.25">
      <c r="A1457" s="183"/>
    </row>
    <row r="1458" spans="1:1" x14ac:dyDescent="0.25">
      <c r="A1458" s="183"/>
    </row>
    <row r="1459" spans="1:1" x14ac:dyDescent="0.25">
      <c r="A1459" s="183"/>
    </row>
    <row r="1460" spans="1:1" x14ac:dyDescent="0.25">
      <c r="A1460" s="183"/>
    </row>
    <row r="1461" spans="1:1" x14ac:dyDescent="0.25">
      <c r="A1461" s="183"/>
    </row>
    <row r="1462" spans="1:1" x14ac:dyDescent="0.25">
      <c r="A1462" s="183"/>
    </row>
    <row r="1463" spans="1:1" x14ac:dyDescent="0.25">
      <c r="A1463" s="183"/>
    </row>
    <row r="1464" spans="1:1" x14ac:dyDescent="0.25">
      <c r="A1464" s="183"/>
    </row>
    <row r="1465" spans="1:1" x14ac:dyDescent="0.25">
      <c r="A1465" s="183"/>
    </row>
    <row r="1466" spans="1:1" x14ac:dyDescent="0.25">
      <c r="A1466" s="183"/>
    </row>
    <row r="1467" spans="1:1" x14ac:dyDescent="0.25">
      <c r="A1467" s="183"/>
    </row>
    <row r="1468" spans="1:1" x14ac:dyDescent="0.25">
      <c r="A1468" s="183"/>
    </row>
    <row r="1469" spans="1:1" x14ac:dyDescent="0.25">
      <c r="A1469" s="183"/>
    </row>
    <row r="1470" spans="1:1" x14ac:dyDescent="0.25">
      <c r="A1470" s="183"/>
    </row>
    <row r="1471" spans="1:1" x14ac:dyDescent="0.25">
      <c r="A1471" s="183"/>
    </row>
    <row r="1472" spans="1:1" x14ac:dyDescent="0.25">
      <c r="A1472" s="183"/>
    </row>
    <row r="1473" spans="1:1" x14ac:dyDescent="0.25">
      <c r="A1473" s="183"/>
    </row>
    <row r="1474" spans="1:1" x14ac:dyDescent="0.25">
      <c r="A1474" s="183"/>
    </row>
    <row r="1475" spans="1:1" x14ac:dyDescent="0.25">
      <c r="A1475" s="183"/>
    </row>
    <row r="1476" spans="1:1" x14ac:dyDescent="0.25">
      <c r="A1476" s="183"/>
    </row>
    <row r="1477" spans="1:1" x14ac:dyDescent="0.25">
      <c r="A1477" s="183"/>
    </row>
    <row r="1478" spans="1:1" x14ac:dyDescent="0.25">
      <c r="A1478" s="183"/>
    </row>
    <row r="1479" spans="1:1" x14ac:dyDescent="0.25">
      <c r="A1479" s="183"/>
    </row>
    <row r="1480" spans="1:1" x14ac:dyDescent="0.25">
      <c r="A1480" s="183"/>
    </row>
    <row r="1481" spans="1:1" x14ac:dyDescent="0.25">
      <c r="A1481" s="183"/>
    </row>
    <row r="1482" spans="1:1" x14ac:dyDescent="0.25">
      <c r="A1482" s="183"/>
    </row>
    <row r="1483" spans="1:1" x14ac:dyDescent="0.25">
      <c r="A1483" s="183"/>
    </row>
    <row r="1484" spans="1:1" x14ac:dyDescent="0.25">
      <c r="A1484" s="183"/>
    </row>
    <row r="1485" spans="1:1" x14ac:dyDescent="0.25">
      <c r="A1485" s="183"/>
    </row>
    <row r="1486" spans="1:1" x14ac:dyDescent="0.25">
      <c r="A1486" s="183"/>
    </row>
    <row r="1487" spans="1:1" x14ac:dyDescent="0.25">
      <c r="A1487" s="183"/>
    </row>
    <row r="1488" spans="1:1" x14ac:dyDescent="0.25">
      <c r="A1488" s="183"/>
    </row>
    <row r="1489" spans="1:1" x14ac:dyDescent="0.25">
      <c r="A1489" s="183"/>
    </row>
    <row r="1490" spans="1:1" x14ac:dyDescent="0.25">
      <c r="A1490" s="183"/>
    </row>
    <row r="1491" spans="1:1" x14ac:dyDescent="0.25">
      <c r="A1491" s="183"/>
    </row>
    <row r="1492" spans="1:1" x14ac:dyDescent="0.25">
      <c r="A1492" s="183"/>
    </row>
    <row r="1493" spans="1:1" x14ac:dyDescent="0.25">
      <c r="A1493" s="183"/>
    </row>
    <row r="1494" spans="1:1" x14ac:dyDescent="0.25">
      <c r="A1494" s="183"/>
    </row>
    <row r="1495" spans="1:1" x14ac:dyDescent="0.25">
      <c r="A1495" s="183"/>
    </row>
    <row r="1496" spans="1:1" x14ac:dyDescent="0.25">
      <c r="A1496" s="183"/>
    </row>
    <row r="1497" spans="1:1" x14ac:dyDescent="0.25">
      <c r="A1497" s="183"/>
    </row>
    <row r="1498" spans="1:1" x14ac:dyDescent="0.25">
      <c r="A1498" s="183"/>
    </row>
    <row r="1499" spans="1:1" x14ac:dyDescent="0.25">
      <c r="A1499" s="183"/>
    </row>
    <row r="1500" spans="1:1" x14ac:dyDescent="0.25">
      <c r="A1500" s="183"/>
    </row>
    <row r="1501" spans="1:1" x14ac:dyDescent="0.25">
      <c r="A1501" s="183"/>
    </row>
    <row r="1502" spans="1:1" x14ac:dyDescent="0.25">
      <c r="A1502" s="183"/>
    </row>
    <row r="1503" spans="1:1" x14ac:dyDescent="0.25">
      <c r="A1503" s="183"/>
    </row>
    <row r="1504" spans="1:1" x14ac:dyDescent="0.25">
      <c r="A1504" s="183"/>
    </row>
    <row r="1505" spans="1:1" x14ac:dyDescent="0.25">
      <c r="A1505" s="183"/>
    </row>
    <row r="1506" spans="1:1" x14ac:dyDescent="0.25">
      <c r="A1506" s="183"/>
    </row>
    <row r="1507" spans="1:1" x14ac:dyDescent="0.25">
      <c r="A1507" s="183"/>
    </row>
    <row r="1508" spans="1:1" x14ac:dyDescent="0.25">
      <c r="A1508" s="183"/>
    </row>
    <row r="1509" spans="1:1" x14ac:dyDescent="0.25">
      <c r="A1509" s="183"/>
    </row>
    <row r="1510" spans="1:1" x14ac:dyDescent="0.25">
      <c r="A1510" s="183"/>
    </row>
    <row r="1511" spans="1:1" x14ac:dyDescent="0.25">
      <c r="A1511" s="183"/>
    </row>
    <row r="1512" spans="1:1" x14ac:dyDescent="0.25">
      <c r="A1512" s="183"/>
    </row>
    <row r="1513" spans="1:1" x14ac:dyDescent="0.25">
      <c r="A1513" s="183"/>
    </row>
    <row r="1514" spans="1:1" x14ac:dyDescent="0.25">
      <c r="A1514" s="183"/>
    </row>
    <row r="1515" spans="1:1" x14ac:dyDescent="0.25">
      <c r="A1515" s="183"/>
    </row>
    <row r="1516" spans="1:1" x14ac:dyDescent="0.25">
      <c r="A1516" s="183"/>
    </row>
    <row r="1517" spans="1:1" x14ac:dyDescent="0.25">
      <c r="A1517" s="183"/>
    </row>
    <row r="1518" spans="1:1" x14ac:dyDescent="0.25">
      <c r="A1518" s="183"/>
    </row>
    <row r="1519" spans="1:1" x14ac:dyDescent="0.25">
      <c r="A1519" s="183"/>
    </row>
    <row r="1520" spans="1:1" x14ac:dyDescent="0.25">
      <c r="A1520" s="183"/>
    </row>
    <row r="1521" spans="1:1" x14ac:dyDescent="0.25">
      <c r="A1521" s="183"/>
    </row>
    <row r="1522" spans="1:1" x14ac:dyDescent="0.25">
      <c r="A1522" s="183"/>
    </row>
    <row r="1523" spans="1:1" x14ac:dyDescent="0.25">
      <c r="A1523" s="183"/>
    </row>
    <row r="1524" spans="1:1" x14ac:dyDescent="0.25">
      <c r="A1524" s="183"/>
    </row>
    <row r="1525" spans="1:1" x14ac:dyDescent="0.25">
      <c r="A1525" s="183"/>
    </row>
    <row r="1526" spans="1:1" x14ac:dyDescent="0.25">
      <c r="A1526" s="183"/>
    </row>
    <row r="1527" spans="1:1" x14ac:dyDescent="0.25">
      <c r="A1527" s="183"/>
    </row>
    <row r="1528" spans="1:1" x14ac:dyDescent="0.25">
      <c r="A1528" s="183"/>
    </row>
    <row r="1529" spans="1:1" x14ac:dyDescent="0.25">
      <c r="A1529" s="183"/>
    </row>
    <row r="1530" spans="1:1" x14ac:dyDescent="0.25">
      <c r="A1530" s="183"/>
    </row>
    <row r="1531" spans="1:1" x14ac:dyDescent="0.25">
      <c r="A1531" s="183"/>
    </row>
    <row r="1532" spans="1:1" x14ac:dyDescent="0.25">
      <c r="A1532" s="183"/>
    </row>
    <row r="1533" spans="1:1" x14ac:dyDescent="0.25">
      <c r="A1533" s="183"/>
    </row>
    <row r="1534" spans="1:1" x14ac:dyDescent="0.25">
      <c r="A1534" s="183"/>
    </row>
    <row r="1535" spans="1:1" x14ac:dyDescent="0.25">
      <c r="A1535" s="183"/>
    </row>
    <row r="1536" spans="1:1" x14ac:dyDescent="0.25">
      <c r="A1536" s="183"/>
    </row>
    <row r="1537" spans="1:1" x14ac:dyDescent="0.25">
      <c r="A1537" s="183"/>
    </row>
    <row r="1538" spans="1:1" x14ac:dyDescent="0.25">
      <c r="A1538" s="183"/>
    </row>
    <row r="1539" spans="1:1" x14ac:dyDescent="0.25">
      <c r="A1539" s="183"/>
    </row>
    <row r="1540" spans="1:1" x14ac:dyDescent="0.25">
      <c r="A1540" s="183"/>
    </row>
    <row r="1541" spans="1:1" x14ac:dyDescent="0.25">
      <c r="A1541" s="183"/>
    </row>
    <row r="1542" spans="1:1" x14ac:dyDescent="0.25">
      <c r="A1542" s="183"/>
    </row>
    <row r="1543" spans="1:1" x14ac:dyDescent="0.25">
      <c r="A1543" s="183"/>
    </row>
    <row r="1544" spans="1:1" x14ac:dyDescent="0.25">
      <c r="A1544" s="183"/>
    </row>
    <row r="1545" spans="1:1" x14ac:dyDescent="0.25">
      <c r="A1545" s="183"/>
    </row>
    <row r="1546" spans="1:1" x14ac:dyDescent="0.25">
      <c r="A1546" s="183"/>
    </row>
    <row r="1547" spans="1:1" x14ac:dyDescent="0.25">
      <c r="A1547" s="183"/>
    </row>
    <row r="1548" spans="1:1" x14ac:dyDescent="0.25">
      <c r="A1548" s="183"/>
    </row>
    <row r="1549" spans="1:1" x14ac:dyDescent="0.25">
      <c r="A1549" s="183"/>
    </row>
    <row r="1550" spans="1:1" x14ac:dyDescent="0.25">
      <c r="A1550" s="183"/>
    </row>
    <row r="1551" spans="1:1" x14ac:dyDescent="0.25">
      <c r="A1551" s="183"/>
    </row>
    <row r="1552" spans="1:1" x14ac:dyDescent="0.25">
      <c r="A1552" s="183"/>
    </row>
    <row r="1553" spans="1:1" x14ac:dyDescent="0.25">
      <c r="A1553" s="183"/>
    </row>
    <row r="1554" spans="1:1" x14ac:dyDescent="0.25">
      <c r="A1554" s="183"/>
    </row>
    <row r="1555" spans="1:1" x14ac:dyDescent="0.25">
      <c r="A1555" s="183"/>
    </row>
    <row r="1556" spans="1:1" x14ac:dyDescent="0.25">
      <c r="A1556" s="183"/>
    </row>
    <row r="1557" spans="1:1" x14ac:dyDescent="0.25">
      <c r="A1557" s="183"/>
    </row>
    <row r="1558" spans="1:1" x14ac:dyDescent="0.25">
      <c r="A1558" s="183"/>
    </row>
    <row r="1559" spans="1:1" x14ac:dyDescent="0.25">
      <c r="A1559" s="183"/>
    </row>
    <row r="1560" spans="1:1" x14ac:dyDescent="0.25">
      <c r="A1560" s="183"/>
    </row>
    <row r="1561" spans="1:1" x14ac:dyDescent="0.25">
      <c r="A1561" s="183"/>
    </row>
    <row r="1562" spans="1:1" x14ac:dyDescent="0.25">
      <c r="A1562" s="183"/>
    </row>
    <row r="1563" spans="1:1" x14ac:dyDescent="0.25">
      <c r="A1563" s="183"/>
    </row>
    <row r="1564" spans="1:1" x14ac:dyDescent="0.25">
      <c r="A1564" s="183"/>
    </row>
    <row r="1565" spans="1:1" x14ac:dyDescent="0.25">
      <c r="A1565" s="183"/>
    </row>
    <row r="1566" spans="1:1" x14ac:dyDescent="0.25">
      <c r="A1566" s="183"/>
    </row>
    <row r="1567" spans="1:1" x14ac:dyDescent="0.25">
      <c r="A1567" s="183"/>
    </row>
    <row r="1568" spans="1:1" x14ac:dyDescent="0.25">
      <c r="A1568" s="183"/>
    </row>
    <row r="1569" spans="1:1" x14ac:dyDescent="0.25">
      <c r="A1569" s="183"/>
    </row>
    <row r="1570" spans="1:1" x14ac:dyDescent="0.25">
      <c r="A1570" s="183"/>
    </row>
    <row r="1571" spans="1:1" x14ac:dyDescent="0.25">
      <c r="A1571" s="183"/>
    </row>
    <row r="1572" spans="1:1" x14ac:dyDescent="0.25">
      <c r="A1572" s="183"/>
    </row>
    <row r="1573" spans="1:1" x14ac:dyDescent="0.25">
      <c r="A1573" s="183"/>
    </row>
    <row r="1574" spans="1:1" x14ac:dyDescent="0.25">
      <c r="A1574" s="183"/>
    </row>
    <row r="1575" spans="1:1" x14ac:dyDescent="0.25">
      <c r="A1575" s="183"/>
    </row>
    <row r="1576" spans="1:1" x14ac:dyDescent="0.25">
      <c r="A1576" s="183"/>
    </row>
    <row r="1577" spans="1:1" x14ac:dyDescent="0.25">
      <c r="A1577" s="183"/>
    </row>
    <row r="1578" spans="1:1" x14ac:dyDescent="0.25">
      <c r="A1578" s="183"/>
    </row>
    <row r="1579" spans="1:1" x14ac:dyDescent="0.25">
      <c r="A1579" s="183"/>
    </row>
    <row r="1580" spans="1:1" x14ac:dyDescent="0.25">
      <c r="A1580" s="183"/>
    </row>
    <row r="1581" spans="1:1" x14ac:dyDescent="0.25">
      <c r="A1581" s="183"/>
    </row>
    <row r="1582" spans="1:1" x14ac:dyDescent="0.25">
      <c r="A1582" s="183"/>
    </row>
    <row r="1583" spans="1:1" x14ac:dyDescent="0.25">
      <c r="A1583" s="183"/>
    </row>
    <row r="1584" spans="1:1" x14ac:dyDescent="0.25">
      <c r="A1584" s="183"/>
    </row>
    <row r="1585" spans="1:1" x14ac:dyDescent="0.25">
      <c r="A1585" s="183"/>
    </row>
    <row r="1586" spans="1:1" x14ac:dyDescent="0.25">
      <c r="A1586" s="183"/>
    </row>
    <row r="1587" spans="1:1" x14ac:dyDescent="0.25">
      <c r="A1587" s="183"/>
    </row>
    <row r="1588" spans="1:1" x14ac:dyDescent="0.25">
      <c r="A1588" s="183"/>
    </row>
    <row r="1589" spans="1:1" x14ac:dyDescent="0.25">
      <c r="A1589" s="183"/>
    </row>
    <row r="1590" spans="1:1" x14ac:dyDescent="0.25">
      <c r="A1590" s="183"/>
    </row>
    <row r="1591" spans="1:1" x14ac:dyDescent="0.25">
      <c r="A1591" s="183"/>
    </row>
    <row r="1592" spans="1:1" x14ac:dyDescent="0.25">
      <c r="A1592" s="183"/>
    </row>
    <row r="1593" spans="1:1" x14ac:dyDescent="0.25">
      <c r="A1593" s="183"/>
    </row>
    <row r="1594" spans="1:1" x14ac:dyDescent="0.25">
      <c r="A1594" s="183"/>
    </row>
    <row r="1595" spans="1:1" x14ac:dyDescent="0.25">
      <c r="A1595" s="183"/>
    </row>
    <row r="1596" spans="1:1" x14ac:dyDescent="0.25">
      <c r="A1596" s="183"/>
    </row>
    <row r="1597" spans="1:1" x14ac:dyDescent="0.25">
      <c r="A1597" s="183"/>
    </row>
    <row r="1598" spans="1:1" x14ac:dyDescent="0.25">
      <c r="A1598" s="183"/>
    </row>
    <row r="1599" spans="1:1" x14ac:dyDescent="0.25">
      <c r="A1599" s="183"/>
    </row>
    <row r="1600" spans="1:1" x14ac:dyDescent="0.25">
      <c r="A1600" s="183"/>
    </row>
    <row r="1601" spans="1:1" x14ac:dyDescent="0.25">
      <c r="A1601" s="183"/>
    </row>
    <row r="1602" spans="1:1" x14ac:dyDescent="0.25">
      <c r="A1602" s="183"/>
    </row>
    <row r="1603" spans="1:1" x14ac:dyDescent="0.25">
      <c r="A1603" s="183"/>
    </row>
    <row r="1604" spans="1:1" x14ac:dyDescent="0.25">
      <c r="A1604" s="183"/>
    </row>
    <row r="1605" spans="1:1" x14ac:dyDescent="0.25">
      <c r="A1605" s="183"/>
    </row>
    <row r="1606" spans="1:1" x14ac:dyDescent="0.25">
      <c r="A1606" s="183"/>
    </row>
    <row r="1607" spans="1:1" x14ac:dyDescent="0.25">
      <c r="A1607" s="183"/>
    </row>
    <row r="1608" spans="1:1" x14ac:dyDescent="0.25">
      <c r="A1608" s="183"/>
    </row>
    <row r="1609" spans="1:1" x14ac:dyDescent="0.25">
      <c r="A1609" s="183"/>
    </row>
    <row r="1610" spans="1:1" x14ac:dyDescent="0.25">
      <c r="A1610" s="183"/>
    </row>
    <row r="1611" spans="1:1" x14ac:dyDescent="0.25">
      <c r="A1611" s="183"/>
    </row>
    <row r="1612" spans="1:1" x14ac:dyDescent="0.25">
      <c r="A1612" s="183"/>
    </row>
    <row r="1613" spans="1:1" x14ac:dyDescent="0.25">
      <c r="A1613" s="183"/>
    </row>
    <row r="1614" spans="1:1" x14ac:dyDescent="0.25">
      <c r="A1614" s="183"/>
    </row>
    <row r="1615" spans="1:1" x14ac:dyDescent="0.25">
      <c r="A1615" s="183"/>
    </row>
    <row r="1616" spans="1:1" x14ac:dyDescent="0.25">
      <c r="A1616" s="183"/>
    </row>
    <row r="1617" spans="1:1" x14ac:dyDescent="0.25">
      <c r="A1617" s="183"/>
    </row>
    <row r="1618" spans="1:1" x14ac:dyDescent="0.25">
      <c r="A1618" s="183"/>
    </row>
    <row r="1619" spans="1:1" x14ac:dyDescent="0.25">
      <c r="A1619" s="183"/>
    </row>
    <row r="1620" spans="1:1" x14ac:dyDescent="0.25">
      <c r="A1620" s="183"/>
    </row>
    <row r="1621" spans="1:1" x14ac:dyDescent="0.25">
      <c r="A1621" s="183"/>
    </row>
    <row r="1622" spans="1:1" x14ac:dyDescent="0.25">
      <c r="A1622" s="183"/>
    </row>
    <row r="1623" spans="1:1" x14ac:dyDescent="0.25">
      <c r="A1623" s="183"/>
    </row>
    <row r="1624" spans="1:1" x14ac:dyDescent="0.25">
      <c r="A1624" s="183"/>
    </row>
    <row r="1625" spans="1:1" x14ac:dyDescent="0.25">
      <c r="A1625" s="183"/>
    </row>
    <row r="1626" spans="1:1" x14ac:dyDescent="0.25">
      <c r="A1626" s="183"/>
    </row>
    <row r="1627" spans="1:1" x14ac:dyDescent="0.25">
      <c r="A1627" s="183"/>
    </row>
    <row r="1628" spans="1:1" x14ac:dyDescent="0.25">
      <c r="A1628" s="183"/>
    </row>
    <row r="1629" spans="1:1" x14ac:dyDescent="0.25">
      <c r="A1629" s="183"/>
    </row>
    <row r="1630" spans="1:1" x14ac:dyDescent="0.25">
      <c r="A1630" s="183"/>
    </row>
    <row r="1631" spans="1:1" x14ac:dyDescent="0.25">
      <c r="A1631" s="183"/>
    </row>
    <row r="1632" spans="1:1" x14ac:dyDescent="0.25">
      <c r="A1632" s="183"/>
    </row>
    <row r="1633" spans="1:1" x14ac:dyDescent="0.25">
      <c r="A1633" s="183"/>
    </row>
    <row r="1634" spans="1:1" x14ac:dyDescent="0.25">
      <c r="A1634" s="183"/>
    </row>
    <row r="1635" spans="1:1" x14ac:dyDescent="0.25">
      <c r="A1635" s="183"/>
    </row>
    <row r="1636" spans="1:1" x14ac:dyDescent="0.25">
      <c r="A1636" s="183"/>
    </row>
    <row r="1637" spans="1:1" x14ac:dyDescent="0.25">
      <c r="A1637" s="183"/>
    </row>
    <row r="1638" spans="1:1" x14ac:dyDescent="0.25">
      <c r="A1638" s="183"/>
    </row>
    <row r="1639" spans="1:1" x14ac:dyDescent="0.25">
      <c r="A1639" s="183"/>
    </row>
    <row r="1640" spans="1:1" x14ac:dyDescent="0.25">
      <c r="A1640" s="183"/>
    </row>
    <row r="1641" spans="1:1" x14ac:dyDescent="0.25">
      <c r="A1641" s="183"/>
    </row>
    <row r="1642" spans="1:1" x14ac:dyDescent="0.25">
      <c r="A1642" s="183"/>
    </row>
    <row r="1643" spans="1:1" x14ac:dyDescent="0.25">
      <c r="A1643" s="183"/>
    </row>
    <row r="1644" spans="1:1" x14ac:dyDescent="0.25">
      <c r="A1644" s="183"/>
    </row>
    <row r="1645" spans="1:1" x14ac:dyDescent="0.25">
      <c r="A1645" s="183"/>
    </row>
    <row r="1646" spans="1:1" x14ac:dyDescent="0.25">
      <c r="A1646" s="183"/>
    </row>
    <row r="1647" spans="1:1" x14ac:dyDescent="0.25">
      <c r="A1647" s="183"/>
    </row>
    <row r="1648" spans="1:1" x14ac:dyDescent="0.25">
      <c r="A1648" s="183"/>
    </row>
    <row r="1649" spans="1:1" x14ac:dyDescent="0.25">
      <c r="A1649" s="183"/>
    </row>
    <row r="1650" spans="1:1" x14ac:dyDescent="0.25">
      <c r="A1650" s="183"/>
    </row>
    <row r="1651" spans="1:1" x14ac:dyDescent="0.25">
      <c r="A1651" s="183"/>
    </row>
    <row r="1652" spans="1:1" x14ac:dyDescent="0.25">
      <c r="A1652" s="183"/>
    </row>
    <row r="1653" spans="1:1" x14ac:dyDescent="0.25">
      <c r="A1653" s="183"/>
    </row>
    <row r="1654" spans="1:1" x14ac:dyDescent="0.25">
      <c r="A1654" s="183"/>
    </row>
    <row r="1655" spans="1:1" x14ac:dyDescent="0.25">
      <c r="A1655" s="183"/>
    </row>
    <row r="1656" spans="1:1" x14ac:dyDescent="0.25">
      <c r="A1656" s="183"/>
    </row>
    <row r="1657" spans="1:1" x14ac:dyDescent="0.25">
      <c r="A1657" s="183"/>
    </row>
    <row r="1658" spans="1:1" x14ac:dyDescent="0.25">
      <c r="A1658" s="183"/>
    </row>
    <row r="1659" spans="1:1" x14ac:dyDescent="0.25">
      <c r="A1659" s="183"/>
    </row>
    <row r="1660" spans="1:1" x14ac:dyDescent="0.25">
      <c r="A1660" s="183"/>
    </row>
    <row r="1661" spans="1:1" x14ac:dyDescent="0.25">
      <c r="A1661" s="183"/>
    </row>
    <row r="1662" spans="1:1" x14ac:dyDescent="0.25">
      <c r="A1662" s="183"/>
    </row>
    <row r="1663" spans="1:1" x14ac:dyDescent="0.25">
      <c r="A1663" s="183"/>
    </row>
    <row r="1664" spans="1:1" x14ac:dyDescent="0.25">
      <c r="A1664" s="183"/>
    </row>
    <row r="1665" spans="1:1" x14ac:dyDescent="0.25">
      <c r="A1665" s="183"/>
    </row>
    <row r="1666" spans="1:1" x14ac:dyDescent="0.25">
      <c r="A1666" s="183"/>
    </row>
    <row r="1667" spans="1:1" x14ac:dyDescent="0.25">
      <c r="A1667" s="183"/>
    </row>
    <row r="1668" spans="1:1" x14ac:dyDescent="0.25">
      <c r="A1668" s="183"/>
    </row>
    <row r="1669" spans="1:1" x14ac:dyDescent="0.25">
      <c r="A1669" s="183"/>
    </row>
    <row r="1670" spans="1:1" x14ac:dyDescent="0.25">
      <c r="A1670" s="183"/>
    </row>
    <row r="1671" spans="1:1" x14ac:dyDescent="0.25">
      <c r="A1671" s="183"/>
    </row>
    <row r="1672" spans="1:1" x14ac:dyDescent="0.25">
      <c r="A1672" s="183"/>
    </row>
    <row r="1673" spans="1:1" x14ac:dyDescent="0.25">
      <c r="A1673" s="183"/>
    </row>
    <row r="1674" spans="1:1" x14ac:dyDescent="0.25">
      <c r="A1674" s="183"/>
    </row>
    <row r="1675" spans="1:1" x14ac:dyDescent="0.25">
      <c r="A1675" s="183"/>
    </row>
    <row r="1676" spans="1:1" x14ac:dyDescent="0.25">
      <c r="A1676" s="183"/>
    </row>
    <row r="1677" spans="1:1" x14ac:dyDescent="0.25">
      <c r="A1677" s="183"/>
    </row>
    <row r="1678" spans="1:1" x14ac:dyDescent="0.25">
      <c r="A1678" s="183"/>
    </row>
    <row r="1679" spans="1:1" x14ac:dyDescent="0.25">
      <c r="A1679" s="183"/>
    </row>
    <row r="1680" spans="1:1" x14ac:dyDescent="0.25">
      <c r="A1680" s="183"/>
    </row>
    <row r="1681" spans="1:1" x14ac:dyDescent="0.25">
      <c r="A1681" s="183"/>
    </row>
    <row r="1682" spans="1:1" x14ac:dyDescent="0.25">
      <c r="A1682" s="183"/>
    </row>
    <row r="1683" spans="1:1" x14ac:dyDescent="0.25">
      <c r="A1683" s="183"/>
    </row>
    <row r="1684" spans="1:1" x14ac:dyDescent="0.25">
      <c r="A1684" s="183"/>
    </row>
    <row r="1685" spans="1:1" x14ac:dyDescent="0.25">
      <c r="A1685" s="183"/>
    </row>
    <row r="1686" spans="1:1" x14ac:dyDescent="0.25">
      <c r="A1686" s="183"/>
    </row>
    <row r="1687" spans="1:1" x14ac:dyDescent="0.25">
      <c r="A1687" s="183"/>
    </row>
    <row r="1688" spans="1:1" x14ac:dyDescent="0.25">
      <c r="A1688" s="183"/>
    </row>
    <row r="1689" spans="1:1" x14ac:dyDescent="0.25">
      <c r="A1689" s="183"/>
    </row>
    <row r="1690" spans="1:1" x14ac:dyDescent="0.25">
      <c r="A1690" s="183"/>
    </row>
    <row r="1691" spans="1:1" x14ac:dyDescent="0.25">
      <c r="A1691" s="183"/>
    </row>
    <row r="1692" spans="1:1" x14ac:dyDescent="0.25">
      <c r="A1692" s="183"/>
    </row>
    <row r="1693" spans="1:1" x14ac:dyDescent="0.25">
      <c r="A1693" s="183"/>
    </row>
    <row r="1694" spans="1:1" x14ac:dyDescent="0.25">
      <c r="A1694" s="183"/>
    </row>
    <row r="1695" spans="1:1" x14ac:dyDescent="0.25">
      <c r="A1695" s="183"/>
    </row>
    <row r="1696" spans="1:1" x14ac:dyDescent="0.25">
      <c r="A1696" s="183"/>
    </row>
    <row r="1697" spans="1:1" x14ac:dyDescent="0.25">
      <c r="A1697" s="183"/>
    </row>
    <row r="1698" spans="1:1" x14ac:dyDescent="0.25">
      <c r="A1698" s="183"/>
    </row>
    <row r="1699" spans="1:1" x14ac:dyDescent="0.25">
      <c r="A1699" s="183"/>
    </row>
    <row r="1700" spans="1:1" x14ac:dyDescent="0.25">
      <c r="A1700" s="183"/>
    </row>
    <row r="1701" spans="1:1" x14ac:dyDescent="0.25">
      <c r="A1701" s="183"/>
    </row>
    <row r="1702" spans="1:1" x14ac:dyDescent="0.25">
      <c r="A1702" s="183"/>
    </row>
    <row r="1703" spans="1:1" x14ac:dyDescent="0.25">
      <c r="A1703" s="183"/>
    </row>
    <row r="1704" spans="1:1" x14ac:dyDescent="0.25">
      <c r="A1704" s="183"/>
    </row>
    <row r="1705" spans="1:1" x14ac:dyDescent="0.25">
      <c r="A1705" s="183"/>
    </row>
    <row r="1706" spans="1:1" x14ac:dyDescent="0.25">
      <c r="A1706" s="183"/>
    </row>
    <row r="1707" spans="1:1" x14ac:dyDescent="0.25">
      <c r="A1707" s="183"/>
    </row>
    <row r="1708" spans="1:1" x14ac:dyDescent="0.25">
      <c r="A1708" s="183"/>
    </row>
    <row r="1709" spans="1:1" x14ac:dyDescent="0.25">
      <c r="A1709" s="183"/>
    </row>
    <row r="1710" spans="1:1" x14ac:dyDescent="0.25">
      <c r="A1710" s="183"/>
    </row>
    <row r="1711" spans="1:1" x14ac:dyDescent="0.25">
      <c r="A1711" s="183"/>
    </row>
    <row r="1712" spans="1:1" x14ac:dyDescent="0.25">
      <c r="A1712" s="183"/>
    </row>
    <row r="1713" spans="1:1" x14ac:dyDescent="0.25">
      <c r="A1713" s="183"/>
    </row>
    <row r="1714" spans="1:1" x14ac:dyDescent="0.25">
      <c r="A1714" s="183"/>
    </row>
    <row r="1715" spans="1:1" x14ac:dyDescent="0.25">
      <c r="A1715" s="183"/>
    </row>
    <row r="1716" spans="1:1" x14ac:dyDescent="0.25">
      <c r="A1716" s="183"/>
    </row>
    <row r="1717" spans="1:1" x14ac:dyDescent="0.25">
      <c r="A1717" s="183"/>
    </row>
    <row r="1718" spans="1:1" x14ac:dyDescent="0.25">
      <c r="A1718" s="183"/>
    </row>
    <row r="1719" spans="1:1" x14ac:dyDescent="0.25">
      <c r="A1719" s="183"/>
    </row>
    <row r="1720" spans="1:1" x14ac:dyDescent="0.25">
      <c r="A1720" s="183"/>
    </row>
    <row r="1721" spans="1:1" x14ac:dyDescent="0.25">
      <c r="A1721" s="183"/>
    </row>
    <row r="1722" spans="1:1" x14ac:dyDescent="0.25">
      <c r="A1722" s="183"/>
    </row>
    <row r="1723" spans="1:1" x14ac:dyDescent="0.25">
      <c r="A1723" s="183"/>
    </row>
    <row r="1724" spans="1:1" x14ac:dyDescent="0.25">
      <c r="A1724" s="183"/>
    </row>
    <row r="1725" spans="1:1" x14ac:dyDescent="0.25">
      <c r="A1725" s="183"/>
    </row>
    <row r="1726" spans="1:1" x14ac:dyDescent="0.25">
      <c r="A1726" s="183"/>
    </row>
    <row r="1727" spans="1:1" x14ac:dyDescent="0.25">
      <c r="A1727" s="183"/>
    </row>
    <row r="1728" spans="1:1" x14ac:dyDescent="0.25">
      <c r="A1728" s="183"/>
    </row>
    <row r="1729" spans="1:1" x14ac:dyDescent="0.25">
      <c r="A1729" s="183"/>
    </row>
    <row r="1730" spans="1:1" x14ac:dyDescent="0.25">
      <c r="A1730" s="183"/>
    </row>
    <row r="1731" spans="1:1" x14ac:dyDescent="0.25">
      <c r="A1731" s="183"/>
    </row>
    <row r="1732" spans="1:1" x14ac:dyDescent="0.25">
      <c r="A1732" s="183"/>
    </row>
    <row r="1733" spans="1:1" x14ac:dyDescent="0.25">
      <c r="A1733" s="183"/>
    </row>
    <row r="1734" spans="1:1" x14ac:dyDescent="0.25">
      <c r="A1734" s="183"/>
    </row>
    <row r="1735" spans="1:1" x14ac:dyDescent="0.25">
      <c r="A1735" s="183"/>
    </row>
    <row r="1736" spans="1:1" x14ac:dyDescent="0.25">
      <c r="A1736" s="183"/>
    </row>
    <row r="1737" spans="1:1" x14ac:dyDescent="0.25">
      <c r="A1737" s="183"/>
    </row>
    <row r="1738" spans="1:1" x14ac:dyDescent="0.25">
      <c r="A1738" s="183"/>
    </row>
    <row r="1739" spans="1:1" x14ac:dyDescent="0.25">
      <c r="A1739" s="183"/>
    </row>
    <row r="1740" spans="1:1" x14ac:dyDescent="0.25">
      <c r="A1740" s="183"/>
    </row>
    <row r="1741" spans="1:1" x14ac:dyDescent="0.25">
      <c r="A1741" s="183"/>
    </row>
    <row r="1742" spans="1:1" x14ac:dyDescent="0.25">
      <c r="A1742" s="183"/>
    </row>
    <row r="1743" spans="1:1" x14ac:dyDescent="0.25">
      <c r="A1743" s="183"/>
    </row>
    <row r="1744" spans="1:1" x14ac:dyDescent="0.25">
      <c r="A1744" s="183"/>
    </row>
    <row r="1745" spans="1:1" x14ac:dyDescent="0.25">
      <c r="A1745" s="183"/>
    </row>
    <row r="1746" spans="1:1" x14ac:dyDescent="0.25">
      <c r="A1746" s="183"/>
    </row>
    <row r="1747" spans="1:1" x14ac:dyDescent="0.25">
      <c r="A1747" s="183"/>
    </row>
    <row r="1748" spans="1:1" x14ac:dyDescent="0.25">
      <c r="A1748" s="183"/>
    </row>
    <row r="1749" spans="1:1" x14ac:dyDescent="0.25">
      <c r="A1749" s="183"/>
    </row>
    <row r="1750" spans="1:1" x14ac:dyDescent="0.25">
      <c r="A1750" s="183"/>
    </row>
    <row r="1751" spans="1:1" x14ac:dyDescent="0.25">
      <c r="A1751" s="183"/>
    </row>
    <row r="1752" spans="1:1" x14ac:dyDescent="0.25">
      <c r="A1752" s="183"/>
    </row>
    <row r="1753" spans="1:1" x14ac:dyDescent="0.25">
      <c r="A1753" s="183"/>
    </row>
    <row r="1754" spans="1:1" x14ac:dyDescent="0.25">
      <c r="A1754" s="183"/>
    </row>
    <row r="1755" spans="1:1" x14ac:dyDescent="0.25">
      <c r="A1755" s="183"/>
    </row>
    <row r="1756" spans="1:1" x14ac:dyDescent="0.25">
      <c r="A1756" s="183"/>
    </row>
    <row r="1757" spans="1:1" x14ac:dyDescent="0.25">
      <c r="A1757" s="183"/>
    </row>
    <row r="1758" spans="1:1" x14ac:dyDescent="0.25">
      <c r="A1758" s="183"/>
    </row>
    <row r="1759" spans="1:1" x14ac:dyDescent="0.25">
      <c r="A1759" s="183"/>
    </row>
    <row r="1760" spans="1:1" x14ac:dyDescent="0.25">
      <c r="A1760" s="183"/>
    </row>
    <row r="1761" spans="1:1" x14ac:dyDescent="0.25">
      <c r="A1761" s="183"/>
    </row>
    <row r="1762" spans="1:1" x14ac:dyDescent="0.25">
      <c r="A1762" s="183"/>
    </row>
    <row r="1763" spans="1:1" x14ac:dyDescent="0.25">
      <c r="A1763" s="183"/>
    </row>
    <row r="1764" spans="1:1" x14ac:dyDescent="0.25">
      <c r="A1764" s="183"/>
    </row>
    <row r="1765" spans="1:1" x14ac:dyDescent="0.25">
      <c r="A1765" s="183"/>
    </row>
    <row r="1766" spans="1:1" x14ac:dyDescent="0.25">
      <c r="A1766" s="183"/>
    </row>
    <row r="1767" spans="1:1" x14ac:dyDescent="0.25">
      <c r="A1767" s="183"/>
    </row>
    <row r="1768" spans="1:1" x14ac:dyDescent="0.25">
      <c r="A1768" s="183"/>
    </row>
    <row r="1769" spans="1:1" x14ac:dyDescent="0.25">
      <c r="A1769" s="183"/>
    </row>
    <row r="1770" spans="1:1" x14ac:dyDescent="0.25">
      <c r="A1770" s="183"/>
    </row>
    <row r="1771" spans="1:1" x14ac:dyDescent="0.25">
      <c r="A1771" s="183"/>
    </row>
    <row r="1772" spans="1:1" x14ac:dyDescent="0.25">
      <c r="A1772" s="183"/>
    </row>
    <row r="1773" spans="1:1" x14ac:dyDescent="0.25">
      <c r="A1773" s="183"/>
    </row>
    <row r="1774" spans="1:1" x14ac:dyDescent="0.25">
      <c r="A1774" s="183"/>
    </row>
    <row r="1775" spans="1:1" x14ac:dyDescent="0.25">
      <c r="A1775" s="183"/>
    </row>
    <row r="1776" spans="1:1" x14ac:dyDescent="0.25">
      <c r="A1776" s="183"/>
    </row>
    <row r="1777" spans="1:1" x14ac:dyDescent="0.25">
      <c r="A1777" s="183"/>
    </row>
    <row r="1778" spans="1:1" x14ac:dyDescent="0.25">
      <c r="A1778" s="183"/>
    </row>
    <row r="1779" spans="1:1" x14ac:dyDescent="0.25">
      <c r="A1779" s="183"/>
    </row>
    <row r="1780" spans="1:1" x14ac:dyDescent="0.25">
      <c r="A1780" s="183"/>
    </row>
    <row r="1781" spans="1:1" x14ac:dyDescent="0.25">
      <c r="A1781" s="183"/>
    </row>
    <row r="1782" spans="1:1" x14ac:dyDescent="0.25">
      <c r="A1782" s="183"/>
    </row>
    <row r="1783" spans="1:1" x14ac:dyDescent="0.25">
      <c r="A1783" s="183"/>
    </row>
    <row r="1784" spans="1:1" x14ac:dyDescent="0.25">
      <c r="A1784" s="183"/>
    </row>
    <row r="1785" spans="1:1" x14ac:dyDescent="0.25">
      <c r="A1785" s="183"/>
    </row>
    <row r="1786" spans="1:1" x14ac:dyDescent="0.25">
      <c r="A1786" s="183"/>
    </row>
    <row r="1787" spans="1:1" x14ac:dyDescent="0.25">
      <c r="A1787" s="183"/>
    </row>
    <row r="1788" spans="1:1" x14ac:dyDescent="0.25">
      <c r="A1788" s="183"/>
    </row>
    <row r="1789" spans="1:1" x14ac:dyDescent="0.25">
      <c r="A1789" s="183"/>
    </row>
    <row r="1790" spans="1:1" x14ac:dyDescent="0.25">
      <c r="A1790" s="183"/>
    </row>
    <row r="1791" spans="1:1" x14ac:dyDescent="0.25">
      <c r="A1791" s="183"/>
    </row>
    <row r="1792" spans="1:1" x14ac:dyDescent="0.25">
      <c r="A1792" s="183"/>
    </row>
    <row r="1793" spans="1:1" x14ac:dyDescent="0.25">
      <c r="A1793" s="183"/>
    </row>
    <row r="1794" spans="1:1" x14ac:dyDescent="0.25">
      <c r="A1794" s="183"/>
    </row>
    <row r="1795" spans="1:1" x14ac:dyDescent="0.25">
      <c r="A1795" s="183"/>
    </row>
    <row r="1796" spans="1:1" x14ac:dyDescent="0.25">
      <c r="A1796" s="183"/>
    </row>
    <row r="1797" spans="1:1" x14ac:dyDescent="0.25">
      <c r="A1797" s="183"/>
    </row>
    <row r="1798" spans="1:1" x14ac:dyDescent="0.25">
      <c r="A1798" s="183"/>
    </row>
    <row r="1799" spans="1:1" x14ac:dyDescent="0.25">
      <c r="A1799" s="183"/>
    </row>
    <row r="1800" spans="1:1" x14ac:dyDescent="0.25">
      <c r="A1800" s="183"/>
    </row>
    <row r="1801" spans="1:1" x14ac:dyDescent="0.25">
      <c r="A1801" s="183"/>
    </row>
    <row r="1802" spans="1:1" x14ac:dyDescent="0.25">
      <c r="A1802" s="183"/>
    </row>
    <row r="1803" spans="1:1" x14ac:dyDescent="0.25">
      <c r="A1803" s="183"/>
    </row>
    <row r="1804" spans="1:1" x14ac:dyDescent="0.25">
      <c r="A1804" s="183"/>
    </row>
    <row r="1805" spans="1:1" x14ac:dyDescent="0.25">
      <c r="A1805" s="183"/>
    </row>
    <row r="1806" spans="1:1" x14ac:dyDescent="0.25">
      <c r="A1806" s="183"/>
    </row>
    <row r="1807" spans="1:1" x14ac:dyDescent="0.25">
      <c r="A1807" s="183"/>
    </row>
    <row r="1808" spans="1:1" x14ac:dyDescent="0.25">
      <c r="A1808" s="183"/>
    </row>
    <row r="1809" spans="1:1" x14ac:dyDescent="0.25">
      <c r="A1809" s="183"/>
    </row>
    <row r="1810" spans="1:1" x14ac:dyDescent="0.25">
      <c r="A1810" s="183"/>
    </row>
    <row r="1811" spans="1:1" x14ac:dyDescent="0.25">
      <c r="A1811" s="183"/>
    </row>
    <row r="1812" spans="1:1" x14ac:dyDescent="0.25">
      <c r="A1812" s="183"/>
    </row>
    <row r="1813" spans="1:1" x14ac:dyDescent="0.25">
      <c r="A1813" s="183"/>
    </row>
    <row r="1814" spans="1:1" x14ac:dyDescent="0.25">
      <c r="A1814" s="183"/>
    </row>
    <row r="1815" spans="1:1" x14ac:dyDescent="0.25">
      <c r="A1815" s="183"/>
    </row>
    <row r="1816" spans="1:1" x14ac:dyDescent="0.25">
      <c r="A1816" s="183"/>
    </row>
    <row r="1817" spans="1:1" x14ac:dyDescent="0.25">
      <c r="A1817" s="183"/>
    </row>
    <row r="1818" spans="1:1" x14ac:dyDescent="0.25">
      <c r="A1818" s="183"/>
    </row>
    <row r="1819" spans="1:1" x14ac:dyDescent="0.25">
      <c r="A1819" s="183"/>
    </row>
    <row r="1820" spans="1:1" x14ac:dyDescent="0.25">
      <c r="A1820" s="183"/>
    </row>
    <row r="1821" spans="1:1" x14ac:dyDescent="0.25">
      <c r="A1821" s="183"/>
    </row>
    <row r="1822" spans="1:1" x14ac:dyDescent="0.25">
      <c r="A1822" s="183"/>
    </row>
    <row r="1823" spans="1:1" x14ac:dyDescent="0.25">
      <c r="A1823" s="183"/>
    </row>
    <row r="1824" spans="1:1" x14ac:dyDescent="0.25">
      <c r="A1824" s="183"/>
    </row>
    <row r="1825" spans="1:1" x14ac:dyDescent="0.25">
      <c r="A1825" s="183"/>
    </row>
    <row r="1826" spans="1:1" x14ac:dyDescent="0.25">
      <c r="A1826" s="183"/>
    </row>
    <row r="1827" spans="1:1" x14ac:dyDescent="0.25">
      <c r="A1827" s="183"/>
    </row>
    <row r="1828" spans="1:1" x14ac:dyDescent="0.25">
      <c r="A1828" s="183"/>
    </row>
    <row r="1829" spans="1:1" x14ac:dyDescent="0.25">
      <c r="A1829" s="183"/>
    </row>
    <row r="1830" spans="1:1" x14ac:dyDescent="0.25">
      <c r="A1830" s="183"/>
    </row>
    <row r="1831" spans="1:1" x14ac:dyDescent="0.25">
      <c r="A1831" s="183"/>
    </row>
    <row r="1832" spans="1:1" x14ac:dyDescent="0.25">
      <c r="A1832" s="183"/>
    </row>
    <row r="1833" spans="1:1" x14ac:dyDescent="0.25">
      <c r="A1833" s="183"/>
    </row>
    <row r="1834" spans="1:1" x14ac:dyDescent="0.25">
      <c r="A1834" s="183"/>
    </row>
    <row r="1835" spans="1:1" x14ac:dyDescent="0.25">
      <c r="A1835" s="183"/>
    </row>
    <row r="1836" spans="1:1" x14ac:dyDescent="0.25">
      <c r="A1836" s="183"/>
    </row>
    <row r="1837" spans="1:1" x14ac:dyDescent="0.25">
      <c r="A1837" s="183"/>
    </row>
    <row r="1838" spans="1:1" x14ac:dyDescent="0.25">
      <c r="A1838" s="183"/>
    </row>
    <row r="1839" spans="1:1" x14ac:dyDescent="0.25">
      <c r="A1839" s="183"/>
    </row>
    <row r="1840" spans="1:1" x14ac:dyDescent="0.25">
      <c r="A1840" s="183"/>
    </row>
    <row r="1841" spans="1:1" x14ac:dyDescent="0.25">
      <c r="A1841" s="183"/>
    </row>
    <row r="1842" spans="1:1" x14ac:dyDescent="0.25">
      <c r="A1842" s="183"/>
    </row>
    <row r="1843" spans="1:1" x14ac:dyDescent="0.25">
      <c r="A1843" s="183"/>
    </row>
    <row r="1844" spans="1:1" x14ac:dyDescent="0.25">
      <c r="A1844" s="183"/>
    </row>
    <row r="1845" spans="1:1" x14ac:dyDescent="0.25">
      <c r="A1845" s="183"/>
    </row>
    <row r="1846" spans="1:1" x14ac:dyDescent="0.25">
      <c r="A1846" s="183"/>
    </row>
    <row r="1847" spans="1:1" x14ac:dyDescent="0.25">
      <c r="A1847" s="183"/>
    </row>
    <row r="1848" spans="1:1" x14ac:dyDescent="0.25">
      <c r="A1848" s="183"/>
    </row>
    <row r="1849" spans="1:1" x14ac:dyDescent="0.25">
      <c r="A1849" s="183"/>
    </row>
    <row r="1850" spans="1:1" x14ac:dyDescent="0.25">
      <c r="A1850" s="183"/>
    </row>
    <row r="1851" spans="1:1" x14ac:dyDescent="0.25">
      <c r="A1851" s="183"/>
    </row>
    <row r="1852" spans="1:1" x14ac:dyDescent="0.25">
      <c r="A1852" s="183"/>
    </row>
    <row r="1853" spans="1:1" x14ac:dyDescent="0.25">
      <c r="A1853" s="183"/>
    </row>
    <row r="1854" spans="1:1" x14ac:dyDescent="0.25">
      <c r="A1854" s="183"/>
    </row>
    <row r="1855" spans="1:1" x14ac:dyDescent="0.25">
      <c r="A1855" s="183"/>
    </row>
    <row r="1856" spans="1:1" x14ac:dyDescent="0.25">
      <c r="A1856" s="183"/>
    </row>
    <row r="1857" spans="1:1" x14ac:dyDescent="0.25">
      <c r="A1857" s="183"/>
    </row>
    <row r="1858" spans="1:1" x14ac:dyDescent="0.25">
      <c r="A1858" s="183"/>
    </row>
    <row r="1859" spans="1:1" x14ac:dyDescent="0.25">
      <c r="A1859" s="183"/>
    </row>
    <row r="1860" spans="1:1" x14ac:dyDescent="0.25">
      <c r="A1860" s="183"/>
    </row>
    <row r="1861" spans="1:1" x14ac:dyDescent="0.25">
      <c r="A1861" s="183"/>
    </row>
    <row r="1862" spans="1:1" x14ac:dyDescent="0.25">
      <c r="A1862" s="183"/>
    </row>
    <row r="1863" spans="1:1" x14ac:dyDescent="0.25">
      <c r="A1863" s="183"/>
    </row>
    <row r="1864" spans="1:1" x14ac:dyDescent="0.25">
      <c r="A1864" s="183"/>
    </row>
    <row r="1865" spans="1:1" x14ac:dyDescent="0.25">
      <c r="A1865" s="183"/>
    </row>
    <row r="1866" spans="1:1" x14ac:dyDescent="0.25">
      <c r="A1866" s="183"/>
    </row>
    <row r="1867" spans="1:1" x14ac:dyDescent="0.25">
      <c r="A1867" s="183"/>
    </row>
    <row r="1868" spans="1:1" x14ac:dyDescent="0.25">
      <c r="A1868" s="183"/>
    </row>
    <row r="1869" spans="1:1" x14ac:dyDescent="0.25">
      <c r="A1869" s="183"/>
    </row>
    <row r="1870" spans="1:1" x14ac:dyDescent="0.25">
      <c r="A1870" s="183"/>
    </row>
    <row r="1871" spans="1:1" x14ac:dyDescent="0.25">
      <c r="A1871" s="183"/>
    </row>
    <row r="1872" spans="1:1" x14ac:dyDescent="0.25">
      <c r="A1872" s="183"/>
    </row>
    <row r="1873" spans="1:1" x14ac:dyDescent="0.25">
      <c r="A1873" s="183"/>
    </row>
    <row r="1874" spans="1:1" x14ac:dyDescent="0.25">
      <c r="A1874" s="183"/>
    </row>
    <row r="1875" spans="1:1" x14ac:dyDescent="0.25">
      <c r="A1875" s="183"/>
    </row>
    <row r="1876" spans="1:1" x14ac:dyDescent="0.25">
      <c r="A1876" s="183"/>
    </row>
    <row r="1877" spans="1:1" x14ac:dyDescent="0.25">
      <c r="A1877" s="183"/>
    </row>
    <row r="1878" spans="1:1" x14ac:dyDescent="0.25">
      <c r="A1878" s="183"/>
    </row>
    <row r="1879" spans="1:1" x14ac:dyDescent="0.25">
      <c r="A1879" s="183"/>
    </row>
    <row r="1880" spans="1:1" x14ac:dyDescent="0.25">
      <c r="A1880" s="183"/>
    </row>
    <row r="1881" spans="1:1" x14ac:dyDescent="0.25">
      <c r="A1881" s="183"/>
    </row>
    <row r="1882" spans="1:1" x14ac:dyDescent="0.25">
      <c r="A1882" s="183"/>
    </row>
    <row r="1883" spans="1:1" x14ac:dyDescent="0.25">
      <c r="A1883" s="183"/>
    </row>
    <row r="1884" spans="1:1" x14ac:dyDescent="0.25">
      <c r="A1884" s="183"/>
    </row>
    <row r="1885" spans="1:1" x14ac:dyDescent="0.25">
      <c r="A1885" s="183"/>
    </row>
    <row r="1886" spans="1:1" x14ac:dyDescent="0.25">
      <c r="A1886" s="183"/>
    </row>
    <row r="1887" spans="1:1" x14ac:dyDescent="0.25">
      <c r="A1887" s="183"/>
    </row>
    <row r="1888" spans="1:1" x14ac:dyDescent="0.25">
      <c r="A1888" s="183"/>
    </row>
    <row r="1889" spans="1:1" x14ac:dyDescent="0.25">
      <c r="A1889" s="183"/>
    </row>
    <row r="1890" spans="1:1" x14ac:dyDescent="0.25">
      <c r="A1890" s="183"/>
    </row>
    <row r="1891" spans="1:1" x14ac:dyDescent="0.25">
      <c r="A1891" s="183"/>
    </row>
    <row r="1892" spans="1:1" x14ac:dyDescent="0.25">
      <c r="A1892" s="183"/>
    </row>
    <row r="1893" spans="1:1" x14ac:dyDescent="0.25">
      <c r="A1893" s="183"/>
    </row>
    <row r="1894" spans="1:1" x14ac:dyDescent="0.25">
      <c r="A1894" s="183"/>
    </row>
    <row r="1895" spans="1:1" x14ac:dyDescent="0.25">
      <c r="A1895" s="183"/>
    </row>
    <row r="1896" spans="1:1" x14ac:dyDescent="0.25">
      <c r="A1896" s="183"/>
    </row>
    <row r="1897" spans="1:1" x14ac:dyDescent="0.25">
      <c r="A1897" s="183"/>
    </row>
    <row r="1898" spans="1:1" x14ac:dyDescent="0.25">
      <c r="A1898" s="183"/>
    </row>
    <row r="1899" spans="1:1" x14ac:dyDescent="0.25">
      <c r="A1899" s="183"/>
    </row>
    <row r="1900" spans="1:1" x14ac:dyDescent="0.25">
      <c r="A1900" s="183"/>
    </row>
    <row r="1901" spans="1:1" x14ac:dyDescent="0.25">
      <c r="A1901" s="183"/>
    </row>
    <row r="1902" spans="1:1" x14ac:dyDescent="0.25">
      <c r="A1902" s="183"/>
    </row>
    <row r="1903" spans="1:1" x14ac:dyDescent="0.25">
      <c r="A1903" s="183"/>
    </row>
    <row r="1904" spans="1:1" x14ac:dyDescent="0.25">
      <c r="A1904" s="183"/>
    </row>
    <row r="1905" spans="1:1" x14ac:dyDescent="0.25">
      <c r="A1905" s="183"/>
    </row>
    <row r="1906" spans="1:1" x14ac:dyDescent="0.25">
      <c r="A1906" s="183"/>
    </row>
    <row r="1907" spans="1:1" x14ac:dyDescent="0.25">
      <c r="A1907" s="183"/>
    </row>
    <row r="1908" spans="1:1" x14ac:dyDescent="0.25">
      <c r="A1908" s="183"/>
    </row>
    <row r="1909" spans="1:1" x14ac:dyDescent="0.25">
      <c r="A1909" s="183"/>
    </row>
    <row r="1910" spans="1:1" x14ac:dyDescent="0.25">
      <c r="A1910" s="183"/>
    </row>
    <row r="1911" spans="1:1" x14ac:dyDescent="0.25">
      <c r="A1911" s="183"/>
    </row>
    <row r="1912" spans="1:1" x14ac:dyDescent="0.25">
      <c r="A1912" s="183"/>
    </row>
    <row r="1913" spans="1:1" x14ac:dyDescent="0.25">
      <c r="A1913" s="183"/>
    </row>
    <row r="1914" spans="1:1" x14ac:dyDescent="0.25">
      <c r="A1914" s="183"/>
    </row>
    <row r="1915" spans="1:1" x14ac:dyDescent="0.25">
      <c r="A1915" s="183"/>
    </row>
    <row r="1916" spans="1:1" x14ac:dyDescent="0.25">
      <c r="A1916" s="183"/>
    </row>
    <row r="1917" spans="1:1" x14ac:dyDescent="0.25">
      <c r="A1917" s="183"/>
    </row>
    <row r="1918" spans="1:1" x14ac:dyDescent="0.25">
      <c r="A1918" s="183"/>
    </row>
    <row r="1919" spans="1:1" x14ac:dyDescent="0.25">
      <c r="A1919" s="183"/>
    </row>
    <row r="1920" spans="1:1" x14ac:dyDescent="0.25">
      <c r="A1920" s="183"/>
    </row>
    <row r="1921" spans="1:1" x14ac:dyDescent="0.25">
      <c r="A1921" s="183"/>
    </row>
    <row r="1922" spans="1:1" x14ac:dyDescent="0.25">
      <c r="A1922" s="183"/>
    </row>
    <row r="1923" spans="1:1" x14ac:dyDescent="0.25">
      <c r="A1923" s="183"/>
    </row>
    <row r="1924" spans="1:1" x14ac:dyDescent="0.25">
      <c r="A1924" s="183"/>
    </row>
    <row r="1925" spans="1:1" x14ac:dyDescent="0.25">
      <c r="A1925" s="183"/>
    </row>
    <row r="1926" spans="1:1" x14ac:dyDescent="0.25">
      <c r="A1926" s="183"/>
    </row>
    <row r="1927" spans="1:1" x14ac:dyDescent="0.25">
      <c r="A1927" s="183"/>
    </row>
    <row r="1928" spans="1:1" x14ac:dyDescent="0.25">
      <c r="A1928" s="183"/>
    </row>
    <row r="1929" spans="1:1" x14ac:dyDescent="0.25">
      <c r="A1929" s="183"/>
    </row>
    <row r="1930" spans="1:1" x14ac:dyDescent="0.25">
      <c r="A1930" s="183"/>
    </row>
    <row r="1931" spans="1:1" x14ac:dyDescent="0.25">
      <c r="A1931" s="183"/>
    </row>
    <row r="1932" spans="1:1" x14ac:dyDescent="0.25">
      <c r="A1932" s="183"/>
    </row>
    <row r="1933" spans="1:1" x14ac:dyDescent="0.25">
      <c r="A1933" s="183"/>
    </row>
    <row r="1934" spans="1:1" x14ac:dyDescent="0.25">
      <c r="A1934" s="183"/>
    </row>
    <row r="1935" spans="1:1" x14ac:dyDescent="0.25">
      <c r="A1935" s="183"/>
    </row>
    <row r="1936" spans="1:1" x14ac:dyDescent="0.25">
      <c r="A1936" s="183"/>
    </row>
    <row r="1937" spans="1:1" x14ac:dyDescent="0.25">
      <c r="A1937" s="183"/>
    </row>
    <row r="1938" spans="1:1" x14ac:dyDescent="0.25">
      <c r="A1938" s="183"/>
    </row>
    <row r="1939" spans="1:1" x14ac:dyDescent="0.25">
      <c r="A1939" s="183"/>
    </row>
    <row r="1940" spans="1:1" x14ac:dyDescent="0.25">
      <c r="A1940" s="183"/>
    </row>
    <row r="1941" spans="1:1" x14ac:dyDescent="0.25">
      <c r="A1941" s="183"/>
    </row>
    <row r="1942" spans="1:1" x14ac:dyDescent="0.25">
      <c r="A1942" s="183"/>
    </row>
    <row r="1943" spans="1:1" x14ac:dyDescent="0.25">
      <c r="A1943" s="183"/>
    </row>
    <row r="1944" spans="1:1" x14ac:dyDescent="0.25">
      <c r="A1944" s="183"/>
    </row>
    <row r="1945" spans="1:1" x14ac:dyDescent="0.25">
      <c r="A1945" s="183"/>
    </row>
    <row r="1946" spans="1:1" x14ac:dyDescent="0.25">
      <c r="A1946" s="183"/>
    </row>
    <row r="1947" spans="1:1" x14ac:dyDescent="0.25">
      <c r="A1947" s="183"/>
    </row>
    <row r="1948" spans="1:1" x14ac:dyDescent="0.25">
      <c r="A1948" s="183"/>
    </row>
    <row r="1949" spans="1:1" x14ac:dyDescent="0.25">
      <c r="A1949" s="183"/>
    </row>
    <row r="1950" spans="1:1" x14ac:dyDescent="0.25">
      <c r="A1950" s="183"/>
    </row>
    <row r="1951" spans="1:1" x14ac:dyDescent="0.25">
      <c r="A1951" s="183"/>
    </row>
    <row r="1952" spans="1:1" x14ac:dyDescent="0.25">
      <c r="A1952" s="183"/>
    </row>
    <row r="1953" spans="1:1" x14ac:dyDescent="0.25">
      <c r="A1953" s="183"/>
    </row>
    <row r="1954" spans="1:1" x14ac:dyDescent="0.25">
      <c r="A1954" s="183"/>
    </row>
    <row r="1955" spans="1:1" x14ac:dyDescent="0.25">
      <c r="A1955" s="183"/>
    </row>
    <row r="1956" spans="1:1" x14ac:dyDescent="0.25">
      <c r="A1956" s="183"/>
    </row>
    <row r="1957" spans="1:1" x14ac:dyDescent="0.25">
      <c r="A1957" s="183"/>
    </row>
    <row r="1958" spans="1:1" x14ac:dyDescent="0.25">
      <c r="A1958" s="183"/>
    </row>
    <row r="1959" spans="1:1" x14ac:dyDescent="0.25">
      <c r="A1959" s="183"/>
    </row>
    <row r="1960" spans="1:1" x14ac:dyDescent="0.25">
      <c r="A1960" s="183"/>
    </row>
    <row r="1961" spans="1:1" x14ac:dyDescent="0.25">
      <c r="A1961" s="183"/>
    </row>
    <row r="1962" spans="1:1" x14ac:dyDescent="0.25">
      <c r="A1962" s="183"/>
    </row>
    <row r="1963" spans="1:1" x14ac:dyDescent="0.25">
      <c r="A1963" s="183"/>
    </row>
    <row r="1964" spans="1:1" x14ac:dyDescent="0.25">
      <c r="A1964" s="183"/>
    </row>
    <row r="1965" spans="1:1" x14ac:dyDescent="0.25">
      <c r="A1965" s="183"/>
    </row>
    <row r="1966" spans="1:1" x14ac:dyDescent="0.25">
      <c r="A1966" s="183"/>
    </row>
    <row r="1967" spans="1:1" x14ac:dyDescent="0.25">
      <c r="A1967" s="183"/>
    </row>
    <row r="1968" spans="1:1" x14ac:dyDescent="0.25">
      <c r="A1968" s="183"/>
    </row>
    <row r="1969" spans="1:1" x14ac:dyDescent="0.25">
      <c r="A1969" s="183"/>
    </row>
    <row r="1970" spans="1:1" x14ac:dyDescent="0.25">
      <c r="A1970" s="183"/>
    </row>
    <row r="1971" spans="1:1" x14ac:dyDescent="0.25">
      <c r="A1971" s="183"/>
    </row>
    <row r="1972" spans="1:1" x14ac:dyDescent="0.25">
      <c r="A1972" s="183"/>
    </row>
    <row r="1973" spans="1:1" x14ac:dyDescent="0.25">
      <c r="A1973" s="183"/>
    </row>
    <row r="1974" spans="1:1" x14ac:dyDescent="0.25">
      <c r="A1974" s="183"/>
    </row>
    <row r="1975" spans="1:1" x14ac:dyDescent="0.25">
      <c r="A1975" s="183"/>
    </row>
    <row r="1976" spans="1:1" x14ac:dyDescent="0.25">
      <c r="A1976" s="183"/>
    </row>
    <row r="1977" spans="1:1" x14ac:dyDescent="0.25">
      <c r="A1977" s="183"/>
    </row>
    <row r="1978" spans="1:1" x14ac:dyDescent="0.25">
      <c r="A1978" s="183"/>
    </row>
    <row r="1979" spans="1:1" x14ac:dyDescent="0.25">
      <c r="A1979" s="183"/>
    </row>
    <row r="1980" spans="1:1" x14ac:dyDescent="0.25">
      <c r="A1980" s="183"/>
    </row>
    <row r="1981" spans="1:1" x14ac:dyDescent="0.25">
      <c r="A1981" s="183"/>
    </row>
    <row r="1982" spans="1:1" x14ac:dyDescent="0.25">
      <c r="A1982" s="183"/>
    </row>
    <row r="1983" spans="1:1" x14ac:dyDescent="0.25">
      <c r="A1983" s="183"/>
    </row>
    <row r="1984" spans="1:1" x14ac:dyDescent="0.25">
      <c r="A1984" s="183"/>
    </row>
    <row r="1985" spans="1:1" x14ac:dyDescent="0.25">
      <c r="A1985" s="183"/>
    </row>
    <row r="1986" spans="1:1" x14ac:dyDescent="0.25">
      <c r="A1986" s="183"/>
    </row>
    <row r="1987" spans="1:1" x14ac:dyDescent="0.25">
      <c r="A1987" s="183"/>
    </row>
    <row r="1988" spans="1:1" x14ac:dyDescent="0.25">
      <c r="A1988" s="183"/>
    </row>
    <row r="1989" spans="1:1" x14ac:dyDescent="0.25">
      <c r="A1989" s="183"/>
    </row>
    <row r="1990" spans="1:1" x14ac:dyDescent="0.25">
      <c r="A1990" s="183"/>
    </row>
    <row r="1991" spans="1:1" x14ac:dyDescent="0.25">
      <c r="A1991" s="183"/>
    </row>
    <row r="1992" spans="1:1" x14ac:dyDescent="0.25">
      <c r="A1992" s="183"/>
    </row>
    <row r="1993" spans="1:1" x14ac:dyDescent="0.25">
      <c r="A1993" s="183"/>
    </row>
    <row r="1994" spans="1:1" x14ac:dyDescent="0.25">
      <c r="A1994" s="183"/>
    </row>
    <row r="1995" spans="1:1" x14ac:dyDescent="0.25">
      <c r="A1995" s="183"/>
    </row>
    <row r="1996" spans="1:1" x14ac:dyDescent="0.25">
      <c r="A1996" s="183"/>
    </row>
    <row r="1997" spans="1:1" x14ac:dyDescent="0.25">
      <c r="A1997" s="183"/>
    </row>
    <row r="1998" spans="1:1" x14ac:dyDescent="0.25">
      <c r="A1998" s="183"/>
    </row>
    <row r="1999" spans="1:1" x14ac:dyDescent="0.25">
      <c r="A1999" s="183"/>
    </row>
    <row r="2000" spans="1:1" x14ac:dyDescent="0.25">
      <c r="A2000" s="183"/>
    </row>
    <row r="2001" spans="1:1" x14ac:dyDescent="0.25">
      <c r="A2001" s="183"/>
    </row>
    <row r="2002" spans="1:1" x14ac:dyDescent="0.25">
      <c r="A2002" s="183"/>
    </row>
    <row r="2003" spans="1:1" x14ac:dyDescent="0.25">
      <c r="A2003" s="183"/>
    </row>
    <row r="2004" spans="1:1" x14ac:dyDescent="0.25">
      <c r="A2004" s="183"/>
    </row>
    <row r="2005" spans="1:1" x14ac:dyDescent="0.25">
      <c r="A2005" s="183"/>
    </row>
    <row r="2006" spans="1:1" x14ac:dyDescent="0.25">
      <c r="A2006" s="183"/>
    </row>
    <row r="2007" spans="1:1" x14ac:dyDescent="0.25">
      <c r="A2007" s="183"/>
    </row>
    <row r="2008" spans="1:1" x14ac:dyDescent="0.25">
      <c r="A2008" s="183"/>
    </row>
    <row r="2009" spans="1:1" x14ac:dyDescent="0.25">
      <c r="A2009" s="183"/>
    </row>
    <row r="2010" spans="1:1" x14ac:dyDescent="0.25">
      <c r="A2010" s="183"/>
    </row>
    <row r="2011" spans="1:1" x14ac:dyDescent="0.25">
      <c r="A2011" s="183"/>
    </row>
    <row r="2012" spans="1:1" x14ac:dyDescent="0.25">
      <c r="A2012" s="183"/>
    </row>
    <row r="2013" spans="1:1" x14ac:dyDescent="0.25">
      <c r="A2013" s="183"/>
    </row>
    <row r="2014" spans="1:1" x14ac:dyDescent="0.25">
      <c r="A2014" s="183"/>
    </row>
    <row r="2015" spans="1:1" x14ac:dyDescent="0.25">
      <c r="A2015" s="183"/>
    </row>
    <row r="2016" spans="1:1" x14ac:dyDescent="0.25">
      <c r="A2016" s="183"/>
    </row>
    <row r="2017" spans="1:1" x14ac:dyDescent="0.25">
      <c r="A2017" s="183"/>
    </row>
    <row r="2018" spans="1:1" x14ac:dyDescent="0.25">
      <c r="A2018" s="183"/>
    </row>
    <row r="2019" spans="1:1" x14ac:dyDescent="0.25">
      <c r="A2019" s="183"/>
    </row>
    <row r="2020" spans="1:1" x14ac:dyDescent="0.25">
      <c r="A2020" s="183"/>
    </row>
    <row r="2021" spans="1:1" x14ac:dyDescent="0.25">
      <c r="A2021" s="183"/>
    </row>
    <row r="2022" spans="1:1" x14ac:dyDescent="0.25">
      <c r="A2022" s="183"/>
    </row>
    <row r="2023" spans="1:1" x14ac:dyDescent="0.25">
      <c r="A2023" s="183"/>
    </row>
    <row r="2024" spans="1:1" x14ac:dyDescent="0.25">
      <c r="A2024" s="183"/>
    </row>
    <row r="2025" spans="1:1" x14ac:dyDescent="0.25">
      <c r="A2025" s="183"/>
    </row>
    <row r="2026" spans="1:1" x14ac:dyDescent="0.25">
      <c r="A2026" s="183"/>
    </row>
    <row r="2027" spans="1:1" x14ac:dyDescent="0.25">
      <c r="A2027" s="183"/>
    </row>
    <row r="2028" spans="1:1" x14ac:dyDescent="0.25">
      <c r="A2028" s="183"/>
    </row>
    <row r="2029" spans="1:1" x14ac:dyDescent="0.25">
      <c r="A2029" s="183"/>
    </row>
    <row r="2030" spans="1:1" x14ac:dyDescent="0.25">
      <c r="A2030" s="183"/>
    </row>
    <row r="2031" spans="1:1" x14ac:dyDescent="0.25">
      <c r="A2031" s="183"/>
    </row>
    <row r="2032" spans="1:1" x14ac:dyDescent="0.25">
      <c r="A2032" s="183"/>
    </row>
    <row r="2033" spans="1:1" x14ac:dyDescent="0.25">
      <c r="A2033" s="183"/>
    </row>
    <row r="2034" spans="1:1" x14ac:dyDescent="0.25">
      <c r="A2034" s="183"/>
    </row>
    <row r="2035" spans="1:1" x14ac:dyDescent="0.25">
      <c r="A2035" s="183"/>
    </row>
    <row r="2036" spans="1:1" x14ac:dyDescent="0.25">
      <c r="A2036" s="183"/>
    </row>
    <row r="2037" spans="1:1" x14ac:dyDescent="0.25">
      <c r="A2037" s="183"/>
    </row>
    <row r="2038" spans="1:1" x14ac:dyDescent="0.25">
      <c r="A2038" s="183"/>
    </row>
    <row r="2039" spans="1:1" x14ac:dyDescent="0.25">
      <c r="A2039" s="183"/>
    </row>
    <row r="2040" spans="1:1" x14ac:dyDescent="0.25">
      <c r="A2040" s="183"/>
    </row>
    <row r="2041" spans="1:1" x14ac:dyDescent="0.25">
      <c r="A2041" s="183"/>
    </row>
    <row r="2042" spans="1:1" x14ac:dyDescent="0.25">
      <c r="A2042" s="183"/>
    </row>
    <row r="2043" spans="1:1" x14ac:dyDescent="0.25">
      <c r="A2043" s="183"/>
    </row>
    <row r="2044" spans="1:1" x14ac:dyDescent="0.25">
      <c r="A2044" s="183"/>
    </row>
    <row r="2045" spans="1:1" x14ac:dyDescent="0.25">
      <c r="A2045" s="183"/>
    </row>
    <row r="2046" spans="1:1" x14ac:dyDescent="0.25">
      <c r="A2046" s="183"/>
    </row>
    <row r="2047" spans="1:1" x14ac:dyDescent="0.25">
      <c r="A2047" s="183"/>
    </row>
    <row r="2048" spans="1:1" x14ac:dyDescent="0.25">
      <c r="A2048" s="183"/>
    </row>
    <row r="2049" spans="1:1" x14ac:dyDescent="0.25">
      <c r="A2049" s="183"/>
    </row>
    <row r="2050" spans="1:1" x14ac:dyDescent="0.25">
      <c r="A2050" s="183"/>
    </row>
    <row r="2051" spans="1:1" x14ac:dyDescent="0.25">
      <c r="A2051" s="183"/>
    </row>
    <row r="2052" spans="1:1" x14ac:dyDescent="0.25">
      <c r="A2052" s="183"/>
    </row>
    <row r="2053" spans="1:1" x14ac:dyDescent="0.25">
      <c r="A2053" s="183"/>
    </row>
    <row r="2054" spans="1:1" x14ac:dyDescent="0.25">
      <c r="A2054" s="183"/>
    </row>
    <row r="2055" spans="1:1" x14ac:dyDescent="0.25">
      <c r="A2055" s="183"/>
    </row>
    <row r="2056" spans="1:1" x14ac:dyDescent="0.25">
      <c r="A2056" s="183"/>
    </row>
    <row r="2057" spans="1:1" x14ac:dyDescent="0.25">
      <c r="A2057" s="183"/>
    </row>
    <row r="2058" spans="1:1" x14ac:dyDescent="0.25">
      <c r="A2058" s="183"/>
    </row>
    <row r="2059" spans="1:1" x14ac:dyDescent="0.25">
      <c r="A2059" s="183"/>
    </row>
    <row r="2060" spans="1:1" x14ac:dyDescent="0.25">
      <c r="A2060" s="183"/>
    </row>
    <row r="2061" spans="1:1" x14ac:dyDescent="0.25">
      <c r="A2061" s="183"/>
    </row>
    <row r="2062" spans="1:1" x14ac:dyDescent="0.25">
      <c r="A2062" s="183"/>
    </row>
    <row r="2063" spans="1:1" x14ac:dyDescent="0.25">
      <c r="A2063" s="183"/>
    </row>
    <row r="2064" spans="1:1" x14ac:dyDescent="0.25">
      <c r="A2064" s="183"/>
    </row>
    <row r="2065" spans="1:1" x14ac:dyDescent="0.25">
      <c r="A2065" s="183"/>
    </row>
    <row r="2066" spans="1:1" x14ac:dyDescent="0.25">
      <c r="A2066" s="183"/>
    </row>
    <row r="2067" spans="1:1" x14ac:dyDescent="0.25">
      <c r="A2067" s="183"/>
    </row>
    <row r="2068" spans="1:1" x14ac:dyDescent="0.25">
      <c r="A2068" s="183"/>
    </row>
    <row r="2069" spans="1:1" x14ac:dyDescent="0.25">
      <c r="A2069" s="183"/>
    </row>
    <row r="2070" spans="1:1" x14ac:dyDescent="0.25">
      <c r="A2070" s="183"/>
    </row>
    <row r="2071" spans="1:1" x14ac:dyDescent="0.25">
      <c r="A2071" s="183"/>
    </row>
    <row r="2072" spans="1:1" x14ac:dyDescent="0.25">
      <c r="A2072" s="183"/>
    </row>
    <row r="2073" spans="1:1" x14ac:dyDescent="0.25">
      <c r="A2073" s="183"/>
    </row>
    <row r="2074" spans="1:1" x14ac:dyDescent="0.25">
      <c r="A2074" s="183"/>
    </row>
    <row r="2075" spans="1:1" x14ac:dyDescent="0.25">
      <c r="A2075" s="183"/>
    </row>
    <row r="2076" spans="1:1" x14ac:dyDescent="0.25">
      <c r="A2076" s="183"/>
    </row>
    <row r="2077" spans="1:1" x14ac:dyDescent="0.25">
      <c r="A2077" s="183"/>
    </row>
    <row r="2078" spans="1:1" x14ac:dyDescent="0.25">
      <c r="A2078" s="183"/>
    </row>
    <row r="2079" spans="1:1" x14ac:dyDescent="0.25">
      <c r="A2079" s="183"/>
    </row>
    <row r="2080" spans="1:1" x14ac:dyDescent="0.25">
      <c r="A2080" s="183"/>
    </row>
    <row r="2081" spans="1:1" x14ac:dyDescent="0.25">
      <c r="A2081" s="183"/>
    </row>
    <row r="2082" spans="1:1" x14ac:dyDescent="0.25">
      <c r="A2082" s="183"/>
    </row>
    <row r="2083" spans="1:1" x14ac:dyDescent="0.25">
      <c r="A2083" s="183"/>
    </row>
    <row r="2084" spans="1:1" x14ac:dyDescent="0.25">
      <c r="A2084" s="183"/>
    </row>
    <row r="2085" spans="1:1" x14ac:dyDescent="0.25">
      <c r="A2085" s="183"/>
    </row>
    <row r="2086" spans="1:1" x14ac:dyDescent="0.25">
      <c r="A2086" s="183"/>
    </row>
    <row r="2087" spans="1:1" x14ac:dyDescent="0.25">
      <c r="A2087" s="183"/>
    </row>
    <row r="2088" spans="1:1" x14ac:dyDescent="0.25">
      <c r="A2088" s="183"/>
    </row>
    <row r="2089" spans="1:1" x14ac:dyDescent="0.25">
      <c r="A2089" s="183"/>
    </row>
    <row r="2090" spans="1:1" x14ac:dyDescent="0.25">
      <c r="A2090" s="183"/>
    </row>
    <row r="2091" spans="1:1" x14ac:dyDescent="0.25">
      <c r="A2091" s="183"/>
    </row>
    <row r="2092" spans="1:1" x14ac:dyDescent="0.25">
      <c r="A2092" s="183"/>
    </row>
    <row r="2093" spans="1:1" x14ac:dyDescent="0.25">
      <c r="A2093" s="183"/>
    </row>
    <row r="2094" spans="1:1" x14ac:dyDescent="0.25">
      <c r="A2094" s="183"/>
    </row>
    <row r="2095" spans="1:1" x14ac:dyDescent="0.25">
      <c r="A2095" s="183"/>
    </row>
    <row r="2096" spans="1:1" x14ac:dyDescent="0.25">
      <c r="A2096" s="183"/>
    </row>
    <row r="2097" spans="1:1" x14ac:dyDescent="0.25">
      <c r="A2097" s="183"/>
    </row>
    <row r="2098" spans="1:1" x14ac:dyDescent="0.25">
      <c r="A2098" s="183"/>
    </row>
    <row r="2099" spans="1:1" x14ac:dyDescent="0.25">
      <c r="A2099" s="183"/>
    </row>
    <row r="2100" spans="1:1" x14ac:dyDescent="0.25">
      <c r="A2100" s="183"/>
    </row>
    <row r="2101" spans="1:1" x14ac:dyDescent="0.25">
      <c r="A2101" s="183"/>
    </row>
    <row r="2102" spans="1:1" x14ac:dyDescent="0.25">
      <c r="A2102" s="183"/>
    </row>
    <row r="2103" spans="1:1" x14ac:dyDescent="0.25">
      <c r="A2103" s="183"/>
    </row>
    <row r="2104" spans="1:1" x14ac:dyDescent="0.25">
      <c r="A2104" s="183"/>
    </row>
    <row r="2105" spans="1:1" x14ac:dyDescent="0.25">
      <c r="A2105" s="183"/>
    </row>
    <row r="2106" spans="1:1" x14ac:dyDescent="0.25">
      <c r="A2106" s="183"/>
    </row>
    <row r="2107" spans="1:1" x14ac:dyDescent="0.25">
      <c r="A2107" s="183"/>
    </row>
    <row r="2108" spans="1:1" x14ac:dyDescent="0.25">
      <c r="A2108" s="183"/>
    </row>
    <row r="2109" spans="1:1" x14ac:dyDescent="0.25">
      <c r="A2109" s="183"/>
    </row>
    <row r="2110" spans="1:1" x14ac:dyDescent="0.25">
      <c r="A2110" s="183"/>
    </row>
    <row r="2111" spans="1:1" x14ac:dyDescent="0.25">
      <c r="A2111" s="183"/>
    </row>
    <row r="2112" spans="1:1" x14ac:dyDescent="0.25">
      <c r="A2112" s="183"/>
    </row>
    <row r="2113" spans="1:1" x14ac:dyDescent="0.25">
      <c r="A2113" s="183"/>
    </row>
    <row r="2114" spans="1:1" x14ac:dyDescent="0.25">
      <c r="A2114" s="183"/>
    </row>
    <row r="2115" spans="1:1" x14ac:dyDescent="0.25">
      <c r="A2115" s="183"/>
    </row>
    <row r="2116" spans="1:1" x14ac:dyDescent="0.25">
      <c r="A2116" s="183"/>
    </row>
    <row r="2117" spans="1:1" x14ac:dyDescent="0.25">
      <c r="A2117" s="183"/>
    </row>
    <row r="2118" spans="1:1" x14ac:dyDescent="0.25">
      <c r="A2118" s="183"/>
    </row>
    <row r="2119" spans="1:1" x14ac:dyDescent="0.25">
      <c r="A2119" s="183"/>
    </row>
    <row r="2120" spans="1:1" x14ac:dyDescent="0.25">
      <c r="A2120" s="183"/>
    </row>
    <row r="2121" spans="1:1" x14ac:dyDescent="0.25">
      <c r="A2121" s="183"/>
    </row>
    <row r="2122" spans="1:1" x14ac:dyDescent="0.25">
      <c r="A2122" s="183"/>
    </row>
    <row r="2123" spans="1:1" x14ac:dyDescent="0.25">
      <c r="A2123" s="183"/>
    </row>
    <row r="2124" spans="1:1" x14ac:dyDescent="0.25">
      <c r="A2124" s="183"/>
    </row>
    <row r="2125" spans="1:1" x14ac:dyDescent="0.25">
      <c r="A2125" s="183"/>
    </row>
    <row r="2126" spans="1:1" x14ac:dyDescent="0.25">
      <c r="A2126" s="183"/>
    </row>
    <row r="2127" spans="1:1" x14ac:dyDescent="0.25">
      <c r="A2127" s="183"/>
    </row>
    <row r="2128" spans="1:1" x14ac:dyDescent="0.25">
      <c r="A2128" s="183"/>
    </row>
    <row r="2129" spans="1:1" x14ac:dyDescent="0.25">
      <c r="A2129" s="183"/>
    </row>
    <row r="2130" spans="1:1" x14ac:dyDescent="0.25">
      <c r="A2130" s="183"/>
    </row>
    <row r="2131" spans="1:1" x14ac:dyDescent="0.25">
      <c r="A2131" s="183"/>
    </row>
    <row r="2132" spans="1:1" x14ac:dyDescent="0.25">
      <c r="A2132" s="183"/>
    </row>
    <row r="2133" spans="1:1" x14ac:dyDescent="0.25">
      <c r="A2133" s="183"/>
    </row>
    <row r="2134" spans="1:1" x14ac:dyDescent="0.25">
      <c r="A2134" s="183"/>
    </row>
    <row r="2135" spans="1:1" x14ac:dyDescent="0.25">
      <c r="A2135" s="183"/>
    </row>
    <row r="2136" spans="1:1" x14ac:dyDescent="0.25">
      <c r="A2136" s="183"/>
    </row>
    <row r="2137" spans="1:1" x14ac:dyDescent="0.25">
      <c r="A2137" s="183"/>
    </row>
    <row r="2138" spans="1:1" x14ac:dyDescent="0.25">
      <c r="A2138" s="183"/>
    </row>
    <row r="2139" spans="1:1" x14ac:dyDescent="0.25">
      <c r="A2139" s="183"/>
    </row>
    <row r="2140" spans="1:1" x14ac:dyDescent="0.25">
      <c r="A2140" s="183"/>
    </row>
    <row r="2141" spans="1:1" x14ac:dyDescent="0.25">
      <c r="A2141" s="183"/>
    </row>
    <row r="2142" spans="1:1" x14ac:dyDescent="0.25">
      <c r="A2142" s="183"/>
    </row>
    <row r="2143" spans="1:1" x14ac:dyDescent="0.25">
      <c r="A2143" s="183"/>
    </row>
    <row r="2144" spans="1:1" x14ac:dyDescent="0.25">
      <c r="A2144" s="183"/>
    </row>
    <row r="2145" spans="1:1" x14ac:dyDescent="0.25">
      <c r="A2145" s="183"/>
    </row>
    <row r="2146" spans="1:1" x14ac:dyDescent="0.25">
      <c r="A2146" s="183"/>
    </row>
    <row r="2147" spans="1:1" x14ac:dyDescent="0.25">
      <c r="A2147" s="183"/>
    </row>
    <row r="2148" spans="1:1" x14ac:dyDescent="0.25">
      <c r="A2148" s="183"/>
    </row>
    <row r="2149" spans="1:1" x14ac:dyDescent="0.25">
      <c r="A2149" s="183"/>
    </row>
    <row r="2150" spans="1:1" x14ac:dyDescent="0.25">
      <c r="A2150" s="183"/>
    </row>
    <row r="2151" spans="1:1" x14ac:dyDescent="0.25">
      <c r="A2151" s="183"/>
    </row>
    <row r="2152" spans="1:1" x14ac:dyDescent="0.25">
      <c r="A2152" s="183"/>
    </row>
    <row r="2153" spans="1:1" x14ac:dyDescent="0.25">
      <c r="A2153" s="183"/>
    </row>
    <row r="2154" spans="1:1" x14ac:dyDescent="0.25">
      <c r="A2154" s="183"/>
    </row>
    <row r="2155" spans="1:1" x14ac:dyDescent="0.25">
      <c r="A2155" s="183"/>
    </row>
    <row r="2156" spans="1:1" x14ac:dyDescent="0.25">
      <c r="A2156" s="183"/>
    </row>
    <row r="2157" spans="1:1" x14ac:dyDescent="0.25">
      <c r="A2157" s="183"/>
    </row>
    <row r="2158" spans="1:1" x14ac:dyDescent="0.25">
      <c r="A2158" s="183"/>
    </row>
    <row r="2159" spans="1:1" x14ac:dyDescent="0.25">
      <c r="A2159" s="183"/>
    </row>
    <row r="2160" spans="1:1" x14ac:dyDescent="0.25">
      <c r="A2160" s="183"/>
    </row>
    <row r="2161" spans="1:1" x14ac:dyDescent="0.25">
      <c r="A2161" s="183"/>
    </row>
    <row r="2162" spans="1:1" x14ac:dyDescent="0.25">
      <c r="A2162" s="183"/>
    </row>
    <row r="2163" spans="1:1" x14ac:dyDescent="0.25">
      <c r="A2163" s="183"/>
    </row>
    <row r="2164" spans="1:1" x14ac:dyDescent="0.25">
      <c r="A2164" s="183"/>
    </row>
    <row r="2165" spans="1:1" x14ac:dyDescent="0.25">
      <c r="A2165" s="183"/>
    </row>
    <row r="2166" spans="1:1" x14ac:dyDescent="0.25">
      <c r="A2166" s="183"/>
    </row>
    <row r="2167" spans="1:1" x14ac:dyDescent="0.25">
      <c r="A2167" s="183"/>
    </row>
    <row r="2168" spans="1:1" x14ac:dyDescent="0.25">
      <c r="A2168" s="183"/>
    </row>
    <row r="2169" spans="1:1" x14ac:dyDescent="0.25">
      <c r="A2169" s="183"/>
    </row>
    <row r="2170" spans="1:1" x14ac:dyDescent="0.25">
      <c r="A2170" s="183"/>
    </row>
    <row r="2171" spans="1:1" x14ac:dyDescent="0.25">
      <c r="A2171" s="183"/>
    </row>
    <row r="2172" spans="1:1" x14ac:dyDescent="0.25">
      <c r="A2172" s="183"/>
    </row>
    <row r="2173" spans="1:1" x14ac:dyDescent="0.25">
      <c r="A2173" s="183"/>
    </row>
    <row r="2174" spans="1:1" x14ac:dyDescent="0.25">
      <c r="A2174" s="183"/>
    </row>
    <row r="2175" spans="1:1" x14ac:dyDescent="0.25">
      <c r="A2175" s="183"/>
    </row>
    <row r="2176" spans="1:1" x14ac:dyDescent="0.25">
      <c r="A2176" s="183"/>
    </row>
    <row r="2177" spans="1:1" x14ac:dyDescent="0.25">
      <c r="A2177" s="183"/>
    </row>
    <row r="2178" spans="1:1" x14ac:dyDescent="0.25">
      <c r="A2178" s="183"/>
    </row>
    <row r="2179" spans="1:1" x14ac:dyDescent="0.25">
      <c r="A2179" s="183"/>
    </row>
    <row r="2180" spans="1:1" x14ac:dyDescent="0.25">
      <c r="A2180" s="183"/>
    </row>
    <row r="2181" spans="1:1" x14ac:dyDescent="0.25">
      <c r="A2181" s="183"/>
    </row>
    <row r="2182" spans="1:1" x14ac:dyDescent="0.25">
      <c r="A2182" s="183"/>
    </row>
    <row r="2183" spans="1:1" x14ac:dyDescent="0.25">
      <c r="A2183" s="183"/>
    </row>
    <row r="2184" spans="1:1" x14ac:dyDescent="0.25">
      <c r="A2184" s="183"/>
    </row>
    <row r="2185" spans="1:1" x14ac:dyDescent="0.25">
      <c r="A2185" s="183"/>
    </row>
    <row r="2186" spans="1:1" x14ac:dyDescent="0.25">
      <c r="A2186" s="183"/>
    </row>
    <row r="2187" spans="1:1" x14ac:dyDescent="0.25">
      <c r="A2187" s="183"/>
    </row>
    <row r="2188" spans="1:1" x14ac:dyDescent="0.25">
      <c r="A2188" s="183"/>
    </row>
    <row r="2189" spans="1:1" x14ac:dyDescent="0.25">
      <c r="A2189" s="183"/>
    </row>
    <row r="2190" spans="1:1" x14ac:dyDescent="0.25">
      <c r="A2190" s="183"/>
    </row>
    <row r="2191" spans="1:1" x14ac:dyDescent="0.25">
      <c r="A2191" s="183"/>
    </row>
    <row r="2192" spans="1:1" x14ac:dyDescent="0.25">
      <c r="A2192" s="183"/>
    </row>
    <row r="2193" spans="1:1" x14ac:dyDescent="0.25">
      <c r="A2193" s="183"/>
    </row>
    <row r="2194" spans="1:1" x14ac:dyDescent="0.25">
      <c r="A2194" s="183"/>
    </row>
    <row r="2195" spans="1:1" x14ac:dyDescent="0.25">
      <c r="A2195" s="183"/>
    </row>
    <row r="2196" spans="1:1" x14ac:dyDescent="0.25">
      <c r="A2196" s="183"/>
    </row>
    <row r="2197" spans="1:1" x14ac:dyDescent="0.25">
      <c r="A2197" s="183"/>
    </row>
    <row r="2198" spans="1:1" x14ac:dyDescent="0.25">
      <c r="A2198" s="183"/>
    </row>
    <row r="2199" spans="1:1" x14ac:dyDescent="0.25">
      <c r="A2199" s="183"/>
    </row>
    <row r="2200" spans="1:1" x14ac:dyDescent="0.25">
      <c r="A2200" s="183"/>
    </row>
    <row r="2201" spans="1:1" x14ac:dyDescent="0.25">
      <c r="A2201" s="183"/>
    </row>
    <row r="2202" spans="1:1" x14ac:dyDescent="0.25">
      <c r="A2202" s="183"/>
    </row>
    <row r="2203" spans="1:1" x14ac:dyDescent="0.25">
      <c r="A2203" s="183"/>
    </row>
    <row r="2204" spans="1:1" x14ac:dyDescent="0.25">
      <c r="A2204" s="183"/>
    </row>
    <row r="2205" spans="1:1" x14ac:dyDescent="0.25">
      <c r="A2205" s="183"/>
    </row>
    <row r="2206" spans="1:1" x14ac:dyDescent="0.25">
      <c r="A2206" s="183"/>
    </row>
    <row r="2207" spans="1:1" x14ac:dyDescent="0.25">
      <c r="A2207" s="183"/>
    </row>
    <row r="2208" spans="1:1" x14ac:dyDescent="0.25">
      <c r="A2208" s="183"/>
    </row>
    <row r="2209" spans="1:1" x14ac:dyDescent="0.25">
      <c r="A2209" s="183"/>
    </row>
    <row r="2210" spans="1:1" x14ac:dyDescent="0.25">
      <c r="A2210" s="183"/>
    </row>
    <row r="2211" spans="1:1" x14ac:dyDescent="0.25">
      <c r="A2211" s="183"/>
    </row>
    <row r="2212" spans="1:1" x14ac:dyDescent="0.25">
      <c r="A2212" s="183"/>
    </row>
    <row r="2213" spans="1:1" x14ac:dyDescent="0.25">
      <c r="A2213" s="183"/>
    </row>
    <row r="2214" spans="1:1" x14ac:dyDescent="0.25">
      <c r="A2214" s="183"/>
    </row>
    <row r="2215" spans="1:1" x14ac:dyDescent="0.25">
      <c r="A2215" s="183"/>
    </row>
    <row r="2216" spans="1:1" x14ac:dyDescent="0.25">
      <c r="A2216" s="183"/>
    </row>
    <row r="2217" spans="1:1" x14ac:dyDescent="0.25">
      <c r="A2217" s="183"/>
    </row>
    <row r="2218" spans="1:1" x14ac:dyDescent="0.25">
      <c r="A2218" s="183"/>
    </row>
    <row r="2219" spans="1:1" x14ac:dyDescent="0.25">
      <c r="A2219" s="183"/>
    </row>
    <row r="2220" spans="1:1" x14ac:dyDescent="0.25">
      <c r="A2220" s="183"/>
    </row>
    <row r="2221" spans="1:1" x14ac:dyDescent="0.25">
      <c r="A2221" s="183"/>
    </row>
    <row r="2222" spans="1:1" x14ac:dyDescent="0.25">
      <c r="A2222" s="183"/>
    </row>
    <row r="2223" spans="1:1" x14ac:dyDescent="0.25">
      <c r="A2223" s="183"/>
    </row>
    <row r="2224" spans="1:1" x14ac:dyDescent="0.25">
      <c r="A2224" s="183"/>
    </row>
    <row r="2225" spans="1:1" x14ac:dyDescent="0.25">
      <c r="A2225" s="183"/>
    </row>
    <row r="2226" spans="1:1" x14ac:dyDescent="0.25">
      <c r="A2226" s="183"/>
    </row>
    <row r="2227" spans="1:1" x14ac:dyDescent="0.25">
      <c r="A2227" s="183"/>
    </row>
    <row r="2228" spans="1:1" x14ac:dyDescent="0.25">
      <c r="A2228" s="183"/>
    </row>
    <row r="2229" spans="1:1" x14ac:dyDescent="0.25">
      <c r="A2229" s="183"/>
    </row>
    <row r="2230" spans="1:1" x14ac:dyDescent="0.25">
      <c r="A2230" s="183"/>
    </row>
    <row r="2231" spans="1:1" x14ac:dyDescent="0.25">
      <c r="A2231" s="183"/>
    </row>
    <row r="2232" spans="1:1" x14ac:dyDescent="0.25">
      <c r="A2232" s="183"/>
    </row>
    <row r="2233" spans="1:1" x14ac:dyDescent="0.25">
      <c r="A2233" s="183"/>
    </row>
    <row r="2234" spans="1:1" x14ac:dyDescent="0.25">
      <c r="A2234" s="183"/>
    </row>
    <row r="2235" spans="1:1" x14ac:dyDescent="0.25">
      <c r="A2235" s="183"/>
    </row>
    <row r="2236" spans="1:1" x14ac:dyDescent="0.25">
      <c r="A2236" s="183"/>
    </row>
    <row r="2237" spans="1:1" x14ac:dyDescent="0.25">
      <c r="A2237" s="183"/>
    </row>
    <row r="2238" spans="1:1" x14ac:dyDescent="0.25">
      <c r="A2238" s="183"/>
    </row>
    <row r="2239" spans="1:1" x14ac:dyDescent="0.25">
      <c r="A2239" s="183"/>
    </row>
    <row r="2240" spans="1:1" x14ac:dyDescent="0.25">
      <c r="A2240" s="183"/>
    </row>
    <row r="2241" spans="1:1" x14ac:dyDescent="0.25">
      <c r="A2241" s="183"/>
    </row>
    <row r="2242" spans="1:1" x14ac:dyDescent="0.25">
      <c r="A2242" s="183"/>
    </row>
    <row r="2243" spans="1:1" x14ac:dyDescent="0.25">
      <c r="A2243" s="183"/>
    </row>
    <row r="2244" spans="1:1" x14ac:dyDescent="0.25">
      <c r="A2244" s="183"/>
    </row>
    <row r="2245" spans="1:1" x14ac:dyDescent="0.25">
      <c r="A2245" s="183"/>
    </row>
    <row r="2246" spans="1:1" x14ac:dyDescent="0.25">
      <c r="A2246" s="183"/>
    </row>
    <row r="2247" spans="1:1" x14ac:dyDescent="0.25">
      <c r="A2247" s="183"/>
    </row>
    <row r="2248" spans="1:1" x14ac:dyDescent="0.25">
      <c r="A2248" s="183"/>
    </row>
    <row r="2249" spans="1:1" x14ac:dyDescent="0.25">
      <c r="A2249" s="183"/>
    </row>
    <row r="2250" spans="1:1" x14ac:dyDescent="0.25">
      <c r="A2250" s="183"/>
    </row>
    <row r="2251" spans="1:1" x14ac:dyDescent="0.25">
      <c r="A2251" s="183"/>
    </row>
    <row r="2252" spans="1:1" x14ac:dyDescent="0.25">
      <c r="A2252" s="183"/>
    </row>
    <row r="2253" spans="1:1" x14ac:dyDescent="0.25">
      <c r="A2253" s="183"/>
    </row>
    <row r="2254" spans="1:1" x14ac:dyDescent="0.25">
      <c r="A2254" s="183"/>
    </row>
    <row r="2255" spans="1:1" x14ac:dyDescent="0.25">
      <c r="A2255" s="183"/>
    </row>
    <row r="2256" spans="1:1" x14ac:dyDescent="0.25">
      <c r="A2256" s="183"/>
    </row>
    <row r="2257" spans="1:1" x14ac:dyDescent="0.25">
      <c r="A2257" s="183"/>
    </row>
    <row r="2258" spans="1:1" x14ac:dyDescent="0.25">
      <c r="A2258" s="183"/>
    </row>
    <row r="2259" spans="1:1" x14ac:dyDescent="0.25">
      <c r="A2259" s="183"/>
    </row>
    <row r="2260" spans="1:1" x14ac:dyDescent="0.25">
      <c r="A2260" s="183"/>
    </row>
    <row r="2261" spans="1:1" x14ac:dyDescent="0.25">
      <c r="A2261" s="183"/>
    </row>
    <row r="2262" spans="1:1" x14ac:dyDescent="0.25">
      <c r="A2262" s="183"/>
    </row>
    <row r="2263" spans="1:1" x14ac:dyDescent="0.25">
      <c r="A2263" s="183"/>
    </row>
    <row r="2264" spans="1:1" x14ac:dyDescent="0.25">
      <c r="A2264" s="183"/>
    </row>
    <row r="2265" spans="1:1" x14ac:dyDescent="0.25">
      <c r="A2265" s="183"/>
    </row>
    <row r="2266" spans="1:1" x14ac:dyDescent="0.25">
      <c r="A2266" s="183"/>
    </row>
    <row r="2267" spans="1:1" x14ac:dyDescent="0.25">
      <c r="A2267" s="183"/>
    </row>
    <row r="2268" spans="1:1" x14ac:dyDescent="0.25">
      <c r="A2268" s="183"/>
    </row>
    <row r="2269" spans="1:1" x14ac:dyDescent="0.25">
      <c r="A2269" s="183"/>
    </row>
    <row r="2270" spans="1:1" x14ac:dyDescent="0.25">
      <c r="A2270" s="183"/>
    </row>
    <row r="2271" spans="1:1" x14ac:dyDescent="0.25">
      <c r="A2271" s="183"/>
    </row>
    <row r="2272" spans="1:1" x14ac:dyDescent="0.25">
      <c r="A2272" s="183"/>
    </row>
    <row r="2273" spans="1:1" x14ac:dyDescent="0.25">
      <c r="A2273" s="183"/>
    </row>
    <row r="2274" spans="1:1" x14ac:dyDescent="0.25">
      <c r="A2274" s="183"/>
    </row>
    <row r="2275" spans="1:1" x14ac:dyDescent="0.25">
      <c r="A2275" s="183"/>
    </row>
    <row r="2276" spans="1:1" x14ac:dyDescent="0.25">
      <c r="A2276" s="183"/>
    </row>
    <row r="2277" spans="1:1" x14ac:dyDescent="0.25">
      <c r="A2277" s="183"/>
    </row>
    <row r="2278" spans="1:1" x14ac:dyDescent="0.25">
      <c r="A2278" s="183"/>
    </row>
    <row r="2279" spans="1:1" x14ac:dyDescent="0.25">
      <c r="A2279" s="183"/>
    </row>
    <row r="2280" spans="1:1" x14ac:dyDescent="0.25">
      <c r="A2280" s="183"/>
    </row>
    <row r="2281" spans="1:1" x14ac:dyDescent="0.25">
      <c r="A2281" s="183"/>
    </row>
    <row r="2282" spans="1:1" x14ac:dyDescent="0.25">
      <c r="A2282" s="183"/>
    </row>
    <row r="2283" spans="1:1" x14ac:dyDescent="0.25">
      <c r="A2283" s="183"/>
    </row>
    <row r="2284" spans="1:1" x14ac:dyDescent="0.25">
      <c r="A2284" s="183"/>
    </row>
    <row r="2285" spans="1:1" x14ac:dyDescent="0.25">
      <c r="A2285" s="183"/>
    </row>
    <row r="2286" spans="1:1" x14ac:dyDescent="0.25">
      <c r="A2286" s="183"/>
    </row>
    <row r="2287" spans="1:1" x14ac:dyDescent="0.25">
      <c r="A2287" s="183"/>
    </row>
    <row r="2288" spans="1:1" x14ac:dyDescent="0.25">
      <c r="A2288" s="183"/>
    </row>
    <row r="2289" spans="1:1" x14ac:dyDescent="0.25">
      <c r="A2289" s="183"/>
    </row>
    <row r="2290" spans="1:1" x14ac:dyDescent="0.25">
      <c r="A2290" s="183"/>
    </row>
    <row r="2291" spans="1:1" x14ac:dyDescent="0.25">
      <c r="A2291" s="183"/>
    </row>
    <row r="2292" spans="1:1" x14ac:dyDescent="0.25">
      <c r="A2292" s="183"/>
    </row>
    <row r="2293" spans="1:1" x14ac:dyDescent="0.25">
      <c r="A2293" s="183"/>
    </row>
    <row r="2294" spans="1:1" x14ac:dyDescent="0.25">
      <c r="A2294" s="183"/>
    </row>
    <row r="2295" spans="1:1" x14ac:dyDescent="0.25">
      <c r="A2295" s="183"/>
    </row>
    <row r="2296" spans="1:1" x14ac:dyDescent="0.25">
      <c r="A2296" s="183"/>
    </row>
    <row r="2297" spans="1:1" x14ac:dyDescent="0.25">
      <c r="A2297" s="183"/>
    </row>
    <row r="2298" spans="1:1" x14ac:dyDescent="0.25">
      <c r="A2298" s="183"/>
    </row>
    <row r="2299" spans="1:1" x14ac:dyDescent="0.25">
      <c r="A2299" s="183"/>
    </row>
    <row r="2300" spans="1:1" x14ac:dyDescent="0.25">
      <c r="A2300" s="183"/>
    </row>
    <row r="2301" spans="1:1" x14ac:dyDescent="0.25">
      <c r="A2301" s="183"/>
    </row>
    <row r="2302" spans="1:1" x14ac:dyDescent="0.25">
      <c r="A2302" s="183"/>
    </row>
    <row r="2303" spans="1:1" x14ac:dyDescent="0.25">
      <c r="A2303" s="183"/>
    </row>
    <row r="2304" spans="1:1" x14ac:dyDescent="0.25">
      <c r="A2304" s="183"/>
    </row>
    <row r="2305" spans="1:1" x14ac:dyDescent="0.25">
      <c r="A2305" s="183"/>
    </row>
    <row r="2306" spans="1:1" x14ac:dyDescent="0.25">
      <c r="A2306" s="183"/>
    </row>
    <row r="2307" spans="1:1" x14ac:dyDescent="0.25">
      <c r="A2307" s="183"/>
    </row>
    <row r="2308" spans="1:1" x14ac:dyDescent="0.25">
      <c r="A2308" s="183"/>
    </row>
    <row r="2309" spans="1:1" x14ac:dyDescent="0.25">
      <c r="A2309" s="183"/>
    </row>
    <row r="2310" spans="1:1" x14ac:dyDescent="0.25">
      <c r="A2310" s="183"/>
    </row>
    <row r="2311" spans="1:1" x14ac:dyDescent="0.25">
      <c r="A2311" s="183"/>
    </row>
    <row r="2312" spans="1:1" x14ac:dyDescent="0.25">
      <c r="A2312" s="183"/>
    </row>
    <row r="2313" spans="1:1" x14ac:dyDescent="0.25">
      <c r="A2313" s="183"/>
    </row>
    <row r="2314" spans="1:1" x14ac:dyDescent="0.25">
      <c r="A2314" s="183"/>
    </row>
    <row r="2315" spans="1:1" x14ac:dyDescent="0.25">
      <c r="A2315" s="183"/>
    </row>
    <row r="2316" spans="1:1" x14ac:dyDescent="0.25">
      <c r="A2316" s="183"/>
    </row>
    <row r="2317" spans="1:1" x14ac:dyDescent="0.25">
      <c r="A2317" s="183"/>
    </row>
    <row r="2318" spans="1:1" x14ac:dyDescent="0.25">
      <c r="A2318" s="183"/>
    </row>
    <row r="2319" spans="1:1" x14ac:dyDescent="0.25">
      <c r="A2319" s="183"/>
    </row>
    <row r="2320" spans="1:1" x14ac:dyDescent="0.25">
      <c r="A2320" s="183"/>
    </row>
    <row r="2321" spans="1:1" x14ac:dyDescent="0.25">
      <c r="A2321" s="183"/>
    </row>
    <row r="2322" spans="1:1" x14ac:dyDescent="0.25">
      <c r="A2322" s="183"/>
    </row>
    <row r="2323" spans="1:1" x14ac:dyDescent="0.25">
      <c r="A2323" s="183"/>
    </row>
    <row r="2324" spans="1:1" x14ac:dyDescent="0.25">
      <c r="A2324" s="183"/>
    </row>
    <row r="2325" spans="1:1" x14ac:dyDescent="0.25">
      <c r="A2325" s="183"/>
    </row>
    <row r="2326" spans="1:1" x14ac:dyDescent="0.25">
      <c r="A2326" s="183"/>
    </row>
    <row r="2327" spans="1:1" x14ac:dyDescent="0.25">
      <c r="A2327" s="183"/>
    </row>
    <row r="2328" spans="1:1" x14ac:dyDescent="0.25">
      <c r="A2328" s="183"/>
    </row>
    <row r="2329" spans="1:1" x14ac:dyDescent="0.25">
      <c r="A2329" s="183"/>
    </row>
    <row r="2330" spans="1:1" x14ac:dyDescent="0.25">
      <c r="A2330" s="183"/>
    </row>
    <row r="2331" spans="1:1" x14ac:dyDescent="0.25">
      <c r="A2331" s="183"/>
    </row>
    <row r="2332" spans="1:1" x14ac:dyDescent="0.25">
      <c r="A2332" s="183"/>
    </row>
    <row r="2333" spans="1:1" x14ac:dyDescent="0.25">
      <c r="A2333" s="183"/>
    </row>
    <row r="2334" spans="1:1" x14ac:dyDescent="0.25">
      <c r="A2334" s="183"/>
    </row>
    <row r="2335" spans="1:1" x14ac:dyDescent="0.25">
      <c r="A2335" s="183"/>
    </row>
    <row r="2336" spans="1:1" x14ac:dyDescent="0.25">
      <c r="A2336" s="183"/>
    </row>
    <row r="2337" spans="1:1" x14ac:dyDescent="0.25">
      <c r="A2337" s="183"/>
    </row>
    <row r="2338" spans="1:1" x14ac:dyDescent="0.25">
      <c r="A2338" s="183"/>
    </row>
    <row r="2339" spans="1:1" x14ac:dyDescent="0.25">
      <c r="A2339" s="183"/>
    </row>
    <row r="2340" spans="1:1" x14ac:dyDescent="0.25">
      <c r="A2340" s="183"/>
    </row>
    <row r="2341" spans="1:1" x14ac:dyDescent="0.25">
      <c r="A2341" s="183"/>
    </row>
    <row r="2342" spans="1:1" x14ac:dyDescent="0.25">
      <c r="A2342" s="183"/>
    </row>
    <row r="2343" spans="1:1" x14ac:dyDescent="0.25">
      <c r="A2343" s="183"/>
    </row>
    <row r="2344" spans="1:1" x14ac:dyDescent="0.25">
      <c r="A2344" s="183"/>
    </row>
    <row r="2345" spans="1:1" x14ac:dyDescent="0.25">
      <c r="A2345" s="183"/>
    </row>
    <row r="2346" spans="1:1" x14ac:dyDescent="0.25">
      <c r="A2346" s="183"/>
    </row>
    <row r="2347" spans="1:1" x14ac:dyDescent="0.25">
      <c r="A2347" s="183"/>
    </row>
    <row r="2348" spans="1:1" x14ac:dyDescent="0.25">
      <c r="A2348" s="183"/>
    </row>
    <row r="2349" spans="1:1" x14ac:dyDescent="0.25">
      <c r="A2349" s="183"/>
    </row>
    <row r="2350" spans="1:1" x14ac:dyDescent="0.25">
      <c r="A2350" s="183"/>
    </row>
    <row r="2351" spans="1:1" x14ac:dyDescent="0.25">
      <c r="A2351" s="183"/>
    </row>
    <row r="2352" spans="1:1" x14ac:dyDescent="0.25">
      <c r="A2352" s="183"/>
    </row>
    <row r="2353" spans="1:1" x14ac:dyDescent="0.25">
      <c r="A2353" s="183"/>
    </row>
    <row r="2354" spans="1:1" x14ac:dyDescent="0.25">
      <c r="A2354" s="183"/>
    </row>
    <row r="2355" spans="1:1" x14ac:dyDescent="0.25">
      <c r="A2355" s="183"/>
    </row>
    <row r="2356" spans="1:1" x14ac:dyDescent="0.25">
      <c r="A2356" s="183"/>
    </row>
    <row r="2357" spans="1:1" x14ac:dyDescent="0.25">
      <c r="A2357" s="183"/>
    </row>
    <row r="2358" spans="1:1" x14ac:dyDescent="0.25">
      <c r="A2358" s="183"/>
    </row>
    <row r="2359" spans="1:1" x14ac:dyDescent="0.25">
      <c r="A2359" s="183"/>
    </row>
    <row r="2360" spans="1:1" x14ac:dyDescent="0.25">
      <c r="A2360" s="183"/>
    </row>
    <row r="2361" spans="1:1" x14ac:dyDescent="0.25">
      <c r="A2361" s="183"/>
    </row>
    <row r="2362" spans="1:1" x14ac:dyDescent="0.25">
      <c r="A2362" s="183"/>
    </row>
    <row r="2363" spans="1:1" x14ac:dyDescent="0.25">
      <c r="A2363" s="183"/>
    </row>
    <row r="2364" spans="1:1" x14ac:dyDescent="0.25">
      <c r="A2364" s="183"/>
    </row>
    <row r="2365" spans="1:1" x14ac:dyDescent="0.25">
      <c r="A2365" s="183"/>
    </row>
    <row r="2366" spans="1:1" x14ac:dyDescent="0.25">
      <c r="A2366" s="183"/>
    </row>
    <row r="2367" spans="1:1" x14ac:dyDescent="0.25">
      <c r="A2367" s="183"/>
    </row>
    <row r="2368" spans="1:1" x14ac:dyDescent="0.25">
      <c r="A2368" s="183"/>
    </row>
    <row r="2369" spans="1:1" x14ac:dyDescent="0.25">
      <c r="A2369" s="183"/>
    </row>
    <row r="2370" spans="1:1" x14ac:dyDescent="0.25">
      <c r="A2370" s="183"/>
    </row>
    <row r="2371" spans="1:1" x14ac:dyDescent="0.25">
      <c r="A2371" s="183"/>
    </row>
    <row r="2372" spans="1:1" x14ac:dyDescent="0.25">
      <c r="A2372" s="183"/>
    </row>
    <row r="2373" spans="1:1" x14ac:dyDescent="0.25">
      <c r="A2373" s="183"/>
    </row>
    <row r="2374" spans="1:1" x14ac:dyDescent="0.25">
      <c r="A2374" s="183"/>
    </row>
    <row r="2375" spans="1:1" x14ac:dyDescent="0.25">
      <c r="A2375" s="183"/>
    </row>
    <row r="2376" spans="1:1" x14ac:dyDescent="0.25">
      <c r="A2376" s="183"/>
    </row>
    <row r="2377" spans="1:1" x14ac:dyDescent="0.25">
      <c r="A2377" s="183"/>
    </row>
    <row r="2378" spans="1:1" x14ac:dyDescent="0.25">
      <c r="A2378" s="183"/>
    </row>
    <row r="2379" spans="1:1" x14ac:dyDescent="0.25">
      <c r="A2379" s="183"/>
    </row>
    <row r="2380" spans="1:1" x14ac:dyDescent="0.25">
      <c r="A2380" s="183"/>
    </row>
    <row r="2381" spans="1:1" x14ac:dyDescent="0.25">
      <c r="A2381" s="183"/>
    </row>
    <row r="2382" spans="1:1" x14ac:dyDescent="0.25">
      <c r="A2382" s="183"/>
    </row>
    <row r="2383" spans="1:1" x14ac:dyDescent="0.25">
      <c r="A2383" s="183"/>
    </row>
    <row r="2384" spans="1:1" x14ac:dyDescent="0.25">
      <c r="A2384" s="183"/>
    </row>
    <row r="2385" spans="1:1" x14ac:dyDescent="0.25">
      <c r="A2385" s="183"/>
    </row>
    <row r="2386" spans="1:1" x14ac:dyDescent="0.25">
      <c r="A2386" s="183"/>
    </row>
    <row r="2387" spans="1:1" x14ac:dyDescent="0.25">
      <c r="A2387" s="183"/>
    </row>
    <row r="2388" spans="1:1" x14ac:dyDescent="0.25">
      <c r="A2388" s="183"/>
    </row>
    <row r="2389" spans="1:1" x14ac:dyDescent="0.25">
      <c r="A2389" s="183"/>
    </row>
    <row r="2390" spans="1:1" x14ac:dyDescent="0.25">
      <c r="A2390" s="183"/>
    </row>
    <row r="2391" spans="1:1" x14ac:dyDescent="0.25">
      <c r="A2391" s="183"/>
    </row>
    <row r="2392" spans="1:1" x14ac:dyDescent="0.25">
      <c r="A2392" s="183"/>
    </row>
    <row r="2393" spans="1:1" x14ac:dyDescent="0.25">
      <c r="A2393" s="183"/>
    </row>
    <row r="2394" spans="1:1" x14ac:dyDescent="0.25">
      <c r="A2394" s="183"/>
    </row>
    <row r="2395" spans="1:1" x14ac:dyDescent="0.25">
      <c r="A2395" s="183"/>
    </row>
    <row r="2396" spans="1:1" x14ac:dyDescent="0.25">
      <c r="A2396" s="183"/>
    </row>
    <row r="2397" spans="1:1" x14ac:dyDescent="0.25">
      <c r="A2397" s="183"/>
    </row>
    <row r="2398" spans="1:1" x14ac:dyDescent="0.25">
      <c r="A2398" s="183"/>
    </row>
    <row r="2399" spans="1:1" x14ac:dyDescent="0.25">
      <c r="A2399" s="183"/>
    </row>
    <row r="2400" spans="1:1" x14ac:dyDescent="0.25">
      <c r="A2400" s="183"/>
    </row>
    <row r="2401" spans="1:1" x14ac:dyDescent="0.25">
      <c r="A2401" s="183"/>
    </row>
    <row r="2402" spans="1:1" x14ac:dyDescent="0.25">
      <c r="A2402" s="183"/>
    </row>
    <row r="2403" spans="1:1" x14ac:dyDescent="0.25">
      <c r="A2403" s="183"/>
    </row>
    <row r="2404" spans="1:1" x14ac:dyDescent="0.25">
      <c r="A2404" s="183"/>
    </row>
    <row r="2405" spans="1:1" x14ac:dyDescent="0.25">
      <c r="A2405" s="183"/>
    </row>
    <row r="2406" spans="1:1" x14ac:dyDescent="0.25">
      <c r="A2406" s="183"/>
    </row>
    <row r="2407" spans="1:1" x14ac:dyDescent="0.25">
      <c r="A2407" s="183"/>
    </row>
    <row r="2408" spans="1:1" x14ac:dyDescent="0.25">
      <c r="A2408" s="183"/>
    </row>
    <row r="2409" spans="1:1" x14ac:dyDescent="0.25">
      <c r="A2409" s="183"/>
    </row>
    <row r="2410" spans="1:1" x14ac:dyDescent="0.25">
      <c r="A2410" s="183"/>
    </row>
    <row r="2411" spans="1:1" x14ac:dyDescent="0.25">
      <c r="A2411" s="183"/>
    </row>
    <row r="2412" spans="1:1" x14ac:dyDescent="0.25">
      <c r="A2412" s="183"/>
    </row>
    <row r="2413" spans="1:1" x14ac:dyDescent="0.25">
      <c r="A2413" s="183"/>
    </row>
    <row r="2414" spans="1:1" x14ac:dyDescent="0.25">
      <c r="A2414" s="183"/>
    </row>
    <row r="2415" spans="1:1" x14ac:dyDescent="0.25">
      <c r="A2415" s="183"/>
    </row>
    <row r="2416" spans="1:1" x14ac:dyDescent="0.25">
      <c r="A2416" s="183"/>
    </row>
    <row r="2417" spans="1:1" x14ac:dyDescent="0.25">
      <c r="A2417" s="183"/>
    </row>
    <row r="2418" spans="1:1" x14ac:dyDescent="0.25">
      <c r="A2418" s="183"/>
    </row>
    <row r="2419" spans="1:1" x14ac:dyDescent="0.25">
      <c r="A2419" s="183"/>
    </row>
    <row r="2420" spans="1:1" x14ac:dyDescent="0.25">
      <c r="A2420" s="183"/>
    </row>
    <row r="2421" spans="1:1" x14ac:dyDescent="0.25">
      <c r="A2421" s="183"/>
    </row>
    <row r="2422" spans="1:1" x14ac:dyDescent="0.25">
      <c r="A2422" s="183"/>
    </row>
    <row r="2423" spans="1:1" x14ac:dyDescent="0.25">
      <c r="A2423" s="183"/>
    </row>
    <row r="2424" spans="1:1" x14ac:dyDescent="0.25">
      <c r="A2424" s="183"/>
    </row>
    <row r="2425" spans="1:1" x14ac:dyDescent="0.25">
      <c r="A2425" s="183"/>
    </row>
    <row r="2426" spans="1:1" x14ac:dyDescent="0.25">
      <c r="A2426" s="183"/>
    </row>
    <row r="2427" spans="1:1" x14ac:dyDescent="0.25">
      <c r="A2427" s="183"/>
    </row>
    <row r="2428" spans="1:1" x14ac:dyDescent="0.25">
      <c r="A2428" s="183"/>
    </row>
    <row r="2429" spans="1:1" x14ac:dyDescent="0.25">
      <c r="A2429" s="183"/>
    </row>
    <row r="2430" spans="1:1" x14ac:dyDescent="0.25">
      <c r="A2430" s="183"/>
    </row>
    <row r="2431" spans="1:1" x14ac:dyDescent="0.25">
      <c r="A2431" s="183"/>
    </row>
    <row r="2432" spans="1:1" x14ac:dyDescent="0.25">
      <c r="A2432" s="183"/>
    </row>
    <row r="2433" spans="1:1" x14ac:dyDescent="0.25">
      <c r="A2433" s="183"/>
    </row>
    <row r="2434" spans="1:1" x14ac:dyDescent="0.25">
      <c r="A2434" s="183"/>
    </row>
    <row r="2435" spans="1:1" x14ac:dyDescent="0.25">
      <c r="A2435" s="183"/>
    </row>
    <row r="2436" spans="1:1" x14ac:dyDescent="0.25">
      <c r="A2436" s="183"/>
    </row>
    <row r="2437" spans="1:1" x14ac:dyDescent="0.25">
      <c r="A2437" s="183"/>
    </row>
    <row r="2438" spans="1:1" x14ac:dyDescent="0.25">
      <c r="A2438" s="183"/>
    </row>
    <row r="2439" spans="1:1" x14ac:dyDescent="0.25">
      <c r="A2439" s="183"/>
    </row>
    <row r="2440" spans="1:1" x14ac:dyDescent="0.25">
      <c r="A2440" s="183"/>
    </row>
    <row r="2441" spans="1:1" x14ac:dyDescent="0.25">
      <c r="A2441" s="183"/>
    </row>
    <row r="2442" spans="1:1" x14ac:dyDescent="0.25">
      <c r="A2442" s="183"/>
    </row>
    <row r="2443" spans="1:1" x14ac:dyDescent="0.25">
      <c r="A2443" s="183"/>
    </row>
    <row r="2444" spans="1:1" x14ac:dyDescent="0.25">
      <c r="A2444" s="183"/>
    </row>
    <row r="2445" spans="1:1" x14ac:dyDescent="0.25">
      <c r="A2445" s="183"/>
    </row>
    <row r="2446" spans="1:1" x14ac:dyDescent="0.25">
      <c r="A2446" s="183"/>
    </row>
    <row r="2447" spans="1:1" x14ac:dyDescent="0.25">
      <c r="A2447" s="183"/>
    </row>
    <row r="2448" spans="1:1" x14ac:dyDescent="0.25">
      <c r="A2448" s="183"/>
    </row>
    <row r="2449" spans="1:1" x14ac:dyDescent="0.25">
      <c r="A2449" s="183"/>
    </row>
    <row r="2450" spans="1:1" x14ac:dyDescent="0.25">
      <c r="A2450" s="183"/>
    </row>
    <row r="2451" spans="1:1" x14ac:dyDescent="0.25">
      <c r="A2451" s="183"/>
    </row>
    <row r="2452" spans="1:1" x14ac:dyDescent="0.25">
      <c r="A2452" s="183"/>
    </row>
    <row r="2453" spans="1:1" x14ac:dyDescent="0.25">
      <c r="A2453" s="183"/>
    </row>
    <row r="2454" spans="1:1" x14ac:dyDescent="0.25">
      <c r="A2454" s="183"/>
    </row>
    <row r="2455" spans="1:1" x14ac:dyDescent="0.25">
      <c r="A2455" s="183"/>
    </row>
    <row r="2456" spans="1:1" x14ac:dyDescent="0.25">
      <c r="A2456" s="183"/>
    </row>
    <row r="2457" spans="1:1" x14ac:dyDescent="0.25">
      <c r="A2457" s="183"/>
    </row>
    <row r="2458" spans="1:1" x14ac:dyDescent="0.25">
      <c r="A2458" s="183"/>
    </row>
    <row r="2459" spans="1:1" x14ac:dyDescent="0.25">
      <c r="A2459" s="183"/>
    </row>
    <row r="2460" spans="1:1" x14ac:dyDescent="0.25">
      <c r="A2460" s="183"/>
    </row>
    <row r="2461" spans="1:1" x14ac:dyDescent="0.25">
      <c r="A2461" s="183"/>
    </row>
    <row r="2462" spans="1:1" x14ac:dyDescent="0.25">
      <c r="A2462" s="183"/>
    </row>
    <row r="2463" spans="1:1" x14ac:dyDescent="0.25">
      <c r="A2463" s="183"/>
    </row>
    <row r="2464" spans="1:1" x14ac:dyDescent="0.25">
      <c r="A2464" s="183"/>
    </row>
    <row r="2465" spans="1:1" x14ac:dyDescent="0.25">
      <c r="A2465" s="183"/>
    </row>
    <row r="2466" spans="1:1" x14ac:dyDescent="0.25">
      <c r="A2466" s="183"/>
    </row>
    <row r="2467" spans="1:1" x14ac:dyDescent="0.25">
      <c r="A2467" s="183"/>
    </row>
    <row r="2468" spans="1:1" x14ac:dyDescent="0.25">
      <c r="A2468" s="183"/>
    </row>
    <row r="2469" spans="1:1" x14ac:dyDescent="0.25">
      <c r="A2469" s="183"/>
    </row>
    <row r="2470" spans="1:1" x14ac:dyDescent="0.25">
      <c r="A2470" s="183"/>
    </row>
    <row r="2471" spans="1:1" x14ac:dyDescent="0.25">
      <c r="A2471" s="183"/>
    </row>
    <row r="2472" spans="1:1" x14ac:dyDescent="0.25">
      <c r="A2472" s="183"/>
    </row>
    <row r="2473" spans="1:1" x14ac:dyDescent="0.25">
      <c r="A2473" s="183"/>
    </row>
    <row r="2474" spans="1:1" x14ac:dyDescent="0.25">
      <c r="A2474" s="183"/>
    </row>
    <row r="2475" spans="1:1" x14ac:dyDescent="0.25">
      <c r="A2475" s="183"/>
    </row>
    <row r="2476" spans="1:1" x14ac:dyDescent="0.25">
      <c r="A2476" s="183"/>
    </row>
    <row r="2477" spans="1:1" x14ac:dyDescent="0.25">
      <c r="A2477" s="183"/>
    </row>
    <row r="2478" spans="1:1" x14ac:dyDescent="0.25">
      <c r="A2478" s="183"/>
    </row>
    <row r="2479" spans="1:1" x14ac:dyDescent="0.25">
      <c r="A2479" s="183"/>
    </row>
    <row r="2480" spans="1:1" x14ac:dyDescent="0.25">
      <c r="A2480" s="183"/>
    </row>
    <row r="2481" spans="1:1" x14ac:dyDescent="0.25">
      <c r="A2481" s="183"/>
    </row>
    <row r="2482" spans="1:1" x14ac:dyDescent="0.25">
      <c r="A2482" s="183"/>
    </row>
    <row r="2483" spans="1:1" x14ac:dyDescent="0.25">
      <c r="A2483" s="183"/>
    </row>
    <row r="2484" spans="1:1" x14ac:dyDescent="0.25">
      <c r="A2484" s="183"/>
    </row>
    <row r="2485" spans="1:1" x14ac:dyDescent="0.25">
      <c r="A2485" s="183"/>
    </row>
    <row r="2486" spans="1:1" x14ac:dyDescent="0.25">
      <c r="A2486" s="183"/>
    </row>
    <row r="2487" spans="1:1" x14ac:dyDescent="0.25">
      <c r="A2487" s="183"/>
    </row>
    <row r="2488" spans="1:1" x14ac:dyDescent="0.25">
      <c r="A2488" s="183"/>
    </row>
    <row r="2489" spans="1:1" x14ac:dyDescent="0.25">
      <c r="A2489" s="183"/>
    </row>
    <row r="2490" spans="1:1" x14ac:dyDescent="0.25">
      <c r="A2490" s="183"/>
    </row>
    <row r="2491" spans="1:1" x14ac:dyDescent="0.25">
      <c r="A2491" s="183"/>
    </row>
    <row r="2492" spans="1:1" x14ac:dyDescent="0.25">
      <c r="A2492" s="183"/>
    </row>
    <row r="2493" spans="1:1" x14ac:dyDescent="0.25">
      <c r="A2493" s="183"/>
    </row>
    <row r="2494" spans="1:1" x14ac:dyDescent="0.25">
      <c r="A2494" s="183"/>
    </row>
    <row r="2495" spans="1:1" x14ac:dyDescent="0.25">
      <c r="A2495" s="183"/>
    </row>
    <row r="2496" spans="1:1" x14ac:dyDescent="0.25">
      <c r="A2496" s="183"/>
    </row>
    <row r="2497" spans="1:1" x14ac:dyDescent="0.25">
      <c r="A2497" s="183"/>
    </row>
    <row r="2498" spans="1:1" x14ac:dyDescent="0.25">
      <c r="A2498" s="183"/>
    </row>
    <row r="2499" spans="1:1" x14ac:dyDescent="0.25">
      <c r="A2499" s="183"/>
    </row>
    <row r="2500" spans="1:1" x14ac:dyDescent="0.25">
      <c r="A2500" s="183"/>
    </row>
    <row r="2501" spans="1:1" x14ac:dyDescent="0.25">
      <c r="A2501" s="183"/>
    </row>
    <row r="2502" spans="1:1" x14ac:dyDescent="0.25">
      <c r="A2502" s="183"/>
    </row>
    <row r="2503" spans="1:1" x14ac:dyDescent="0.25">
      <c r="A2503" s="183"/>
    </row>
    <row r="2504" spans="1:1" x14ac:dyDescent="0.25">
      <c r="A2504" s="183"/>
    </row>
    <row r="2505" spans="1:1" x14ac:dyDescent="0.25">
      <c r="A2505" s="183"/>
    </row>
    <row r="2506" spans="1:1" x14ac:dyDescent="0.25">
      <c r="A2506" s="183"/>
    </row>
    <row r="2507" spans="1:1" x14ac:dyDescent="0.25">
      <c r="A2507" s="183"/>
    </row>
    <row r="2508" spans="1:1" x14ac:dyDescent="0.25">
      <c r="A2508" s="183"/>
    </row>
    <row r="2509" spans="1:1" x14ac:dyDescent="0.25">
      <c r="A2509" s="183"/>
    </row>
    <row r="2510" spans="1:1" x14ac:dyDescent="0.25">
      <c r="A2510" s="183"/>
    </row>
    <row r="2511" spans="1:1" x14ac:dyDescent="0.25">
      <c r="A2511" s="183"/>
    </row>
    <row r="2512" spans="1:1" x14ac:dyDescent="0.25">
      <c r="A2512" s="183"/>
    </row>
    <row r="2513" spans="1:1" x14ac:dyDescent="0.25">
      <c r="A2513" s="183"/>
    </row>
    <row r="2514" spans="1:1" x14ac:dyDescent="0.25">
      <c r="A2514" s="183"/>
    </row>
    <row r="2515" spans="1:1" x14ac:dyDescent="0.25">
      <c r="A2515" s="183"/>
    </row>
    <row r="2516" spans="1:1" x14ac:dyDescent="0.25">
      <c r="A2516" s="183"/>
    </row>
    <row r="2517" spans="1:1" x14ac:dyDescent="0.25">
      <c r="A2517" s="183"/>
    </row>
    <row r="2518" spans="1:1" x14ac:dyDescent="0.25">
      <c r="A2518" s="183"/>
    </row>
    <row r="2519" spans="1:1" x14ac:dyDescent="0.25">
      <c r="A2519" s="183"/>
    </row>
    <row r="2520" spans="1:1" x14ac:dyDescent="0.25">
      <c r="A2520" s="183"/>
    </row>
    <row r="2521" spans="1:1" x14ac:dyDescent="0.25">
      <c r="A2521" s="183"/>
    </row>
    <row r="2522" spans="1:1" x14ac:dyDescent="0.25">
      <c r="A2522" s="183"/>
    </row>
    <row r="2523" spans="1:1" x14ac:dyDescent="0.25">
      <c r="A2523" s="183"/>
    </row>
    <row r="2524" spans="1:1" x14ac:dyDescent="0.25">
      <c r="A2524" s="183"/>
    </row>
    <row r="2525" spans="1:1" x14ac:dyDescent="0.25">
      <c r="A2525" s="183"/>
    </row>
    <row r="2526" spans="1:1" x14ac:dyDescent="0.25">
      <c r="A2526" s="183"/>
    </row>
    <row r="2527" spans="1:1" x14ac:dyDescent="0.25">
      <c r="A2527" s="183"/>
    </row>
    <row r="2528" spans="1:1" x14ac:dyDescent="0.25">
      <c r="A2528" s="183"/>
    </row>
    <row r="2529" spans="1:1" x14ac:dyDescent="0.25">
      <c r="A2529" s="183"/>
    </row>
    <row r="2530" spans="1:1" x14ac:dyDescent="0.25">
      <c r="A2530" s="183"/>
    </row>
    <row r="2531" spans="1:1" x14ac:dyDescent="0.25">
      <c r="A2531" s="183"/>
    </row>
    <row r="2532" spans="1:1" x14ac:dyDescent="0.25">
      <c r="A2532" s="183"/>
    </row>
    <row r="2533" spans="1:1" x14ac:dyDescent="0.25">
      <c r="A2533" s="183"/>
    </row>
    <row r="2534" spans="1:1" x14ac:dyDescent="0.25">
      <c r="A2534" s="183"/>
    </row>
    <row r="2535" spans="1:1" x14ac:dyDescent="0.25">
      <c r="A2535" s="183"/>
    </row>
    <row r="2536" spans="1:1" x14ac:dyDescent="0.25">
      <c r="A2536" s="183"/>
    </row>
    <row r="2537" spans="1:1" x14ac:dyDescent="0.25">
      <c r="A2537" s="183"/>
    </row>
    <row r="2538" spans="1:1" x14ac:dyDescent="0.25">
      <c r="A2538" s="183"/>
    </row>
    <row r="2539" spans="1:1" x14ac:dyDescent="0.25">
      <c r="A2539" s="183"/>
    </row>
    <row r="2540" spans="1:1" x14ac:dyDescent="0.25">
      <c r="A2540" s="183"/>
    </row>
    <row r="2541" spans="1:1" x14ac:dyDescent="0.25">
      <c r="A2541" s="183"/>
    </row>
    <row r="2542" spans="1:1" x14ac:dyDescent="0.25">
      <c r="A2542" s="183"/>
    </row>
    <row r="2543" spans="1:1" x14ac:dyDescent="0.25">
      <c r="A2543" s="183"/>
    </row>
    <row r="2544" spans="1:1" x14ac:dyDescent="0.25">
      <c r="A2544" s="183"/>
    </row>
    <row r="2545" spans="1:1" x14ac:dyDescent="0.25">
      <c r="A2545" s="183"/>
    </row>
    <row r="2546" spans="1:1" x14ac:dyDescent="0.25">
      <c r="A2546" s="183"/>
    </row>
    <row r="2547" spans="1:1" x14ac:dyDescent="0.25">
      <c r="A2547" s="183"/>
    </row>
    <row r="2548" spans="1:1" x14ac:dyDescent="0.25">
      <c r="A2548" s="183"/>
    </row>
    <row r="2549" spans="1:1" x14ac:dyDescent="0.25">
      <c r="A2549" s="183"/>
    </row>
    <row r="2550" spans="1:1" x14ac:dyDescent="0.25">
      <c r="A2550" s="183"/>
    </row>
    <row r="2551" spans="1:1" x14ac:dyDescent="0.25">
      <c r="A2551" s="183"/>
    </row>
    <row r="2552" spans="1:1" x14ac:dyDescent="0.25">
      <c r="A2552" s="183"/>
    </row>
    <row r="2553" spans="1:1" x14ac:dyDescent="0.25">
      <c r="A2553" s="183"/>
    </row>
    <row r="2554" spans="1:1" x14ac:dyDescent="0.25">
      <c r="A2554" s="183"/>
    </row>
    <row r="2555" spans="1:1" x14ac:dyDescent="0.25">
      <c r="A2555" s="183"/>
    </row>
    <row r="2556" spans="1:1" x14ac:dyDescent="0.25">
      <c r="A2556" s="183"/>
    </row>
    <row r="2557" spans="1:1" x14ac:dyDescent="0.25">
      <c r="A2557" s="183"/>
    </row>
    <row r="2558" spans="1:1" x14ac:dyDescent="0.25">
      <c r="A2558" s="183"/>
    </row>
    <row r="2559" spans="1:1" x14ac:dyDescent="0.25">
      <c r="A2559" s="183"/>
    </row>
    <row r="2560" spans="1:1" x14ac:dyDescent="0.25">
      <c r="A2560" s="183"/>
    </row>
    <row r="2561" spans="1:1" x14ac:dyDescent="0.25">
      <c r="A2561" s="183"/>
    </row>
    <row r="2562" spans="1:1" x14ac:dyDescent="0.25">
      <c r="A2562" s="183"/>
    </row>
    <row r="2563" spans="1:1" x14ac:dyDescent="0.25">
      <c r="A2563" s="183"/>
    </row>
    <row r="2564" spans="1:1" x14ac:dyDescent="0.25">
      <c r="A2564" s="183"/>
    </row>
    <row r="2565" spans="1:1" x14ac:dyDescent="0.25">
      <c r="A2565" s="183"/>
    </row>
    <row r="2566" spans="1:1" x14ac:dyDescent="0.25">
      <c r="A2566" s="183"/>
    </row>
    <row r="2567" spans="1:1" x14ac:dyDescent="0.25">
      <c r="A2567" s="183"/>
    </row>
    <row r="2568" spans="1:1" x14ac:dyDescent="0.25">
      <c r="A2568" s="183"/>
    </row>
    <row r="2569" spans="1:1" x14ac:dyDescent="0.25">
      <c r="A2569" s="183"/>
    </row>
    <row r="2570" spans="1:1" x14ac:dyDescent="0.25">
      <c r="A2570" s="183"/>
    </row>
    <row r="2571" spans="1:1" x14ac:dyDescent="0.25">
      <c r="A2571" s="183"/>
    </row>
    <row r="2572" spans="1:1" x14ac:dyDescent="0.25">
      <c r="A2572" s="183"/>
    </row>
    <row r="2573" spans="1:1" x14ac:dyDescent="0.25">
      <c r="A2573" s="183"/>
    </row>
    <row r="2574" spans="1:1" x14ac:dyDescent="0.25">
      <c r="A2574" s="183"/>
    </row>
    <row r="2575" spans="1:1" x14ac:dyDescent="0.25">
      <c r="A2575" s="183"/>
    </row>
    <row r="2576" spans="1:1" x14ac:dyDescent="0.25">
      <c r="A2576" s="183"/>
    </row>
    <row r="2577" spans="1:1" x14ac:dyDescent="0.25">
      <c r="A2577" s="183"/>
    </row>
    <row r="2578" spans="1:1" x14ac:dyDescent="0.25">
      <c r="A2578" s="183"/>
    </row>
    <row r="2579" spans="1:1" x14ac:dyDescent="0.25">
      <c r="A2579" s="183"/>
    </row>
    <row r="2580" spans="1:1" x14ac:dyDescent="0.25">
      <c r="A2580" s="183"/>
    </row>
    <row r="2581" spans="1:1" x14ac:dyDescent="0.25">
      <c r="A2581" s="183"/>
    </row>
    <row r="2582" spans="1:1" x14ac:dyDescent="0.25">
      <c r="A2582" s="183"/>
    </row>
    <row r="2583" spans="1:1" x14ac:dyDescent="0.25">
      <c r="A2583" s="183"/>
    </row>
    <row r="2584" spans="1:1" x14ac:dyDescent="0.25">
      <c r="A2584" s="183"/>
    </row>
    <row r="2585" spans="1:1" x14ac:dyDescent="0.25">
      <c r="A2585" s="183"/>
    </row>
    <row r="2586" spans="1:1" x14ac:dyDescent="0.25">
      <c r="A2586" s="183"/>
    </row>
    <row r="2587" spans="1:1" x14ac:dyDescent="0.25">
      <c r="A2587" s="183"/>
    </row>
    <row r="2588" spans="1:1" x14ac:dyDescent="0.25">
      <c r="A2588" s="183"/>
    </row>
    <row r="2589" spans="1:1" x14ac:dyDescent="0.25">
      <c r="A2589" s="183"/>
    </row>
    <row r="2590" spans="1:1" x14ac:dyDescent="0.25">
      <c r="A2590" s="183"/>
    </row>
    <row r="2591" spans="1:1" x14ac:dyDescent="0.25">
      <c r="A2591" s="183"/>
    </row>
    <row r="2592" spans="1:1" x14ac:dyDescent="0.25">
      <c r="A2592" s="183"/>
    </row>
    <row r="2593" spans="1:1" x14ac:dyDescent="0.25">
      <c r="A2593" s="183"/>
    </row>
    <row r="2594" spans="1:1" x14ac:dyDescent="0.25">
      <c r="A2594" s="183"/>
    </row>
    <row r="2595" spans="1:1" x14ac:dyDescent="0.25">
      <c r="A2595" s="183"/>
    </row>
    <row r="2596" spans="1:1" x14ac:dyDescent="0.25">
      <c r="A2596" s="183"/>
    </row>
    <row r="2597" spans="1:1" x14ac:dyDescent="0.25">
      <c r="A2597" s="183"/>
    </row>
    <row r="2598" spans="1:1" x14ac:dyDescent="0.25">
      <c r="A2598" s="183"/>
    </row>
    <row r="2599" spans="1:1" x14ac:dyDescent="0.25">
      <c r="A2599" s="183"/>
    </row>
    <row r="2600" spans="1:1" x14ac:dyDescent="0.25">
      <c r="A2600" s="183"/>
    </row>
    <row r="2601" spans="1:1" x14ac:dyDescent="0.25">
      <c r="A2601" s="183"/>
    </row>
    <row r="2602" spans="1:1" x14ac:dyDescent="0.25">
      <c r="A2602" s="183"/>
    </row>
    <row r="2603" spans="1:1" x14ac:dyDescent="0.25">
      <c r="A2603" s="183"/>
    </row>
    <row r="2604" spans="1:1" x14ac:dyDescent="0.25">
      <c r="A2604" s="183"/>
    </row>
    <row r="2605" spans="1:1" x14ac:dyDescent="0.25">
      <c r="A2605" s="183"/>
    </row>
    <row r="2606" spans="1:1" x14ac:dyDescent="0.25">
      <c r="A2606" s="183"/>
    </row>
    <row r="2607" spans="1:1" x14ac:dyDescent="0.25">
      <c r="A2607" s="183"/>
    </row>
    <row r="2608" spans="1:1" x14ac:dyDescent="0.25">
      <c r="A2608" s="183"/>
    </row>
    <row r="2609" spans="1:1" x14ac:dyDescent="0.25">
      <c r="A2609" s="183"/>
    </row>
    <row r="2610" spans="1:1" x14ac:dyDescent="0.25">
      <c r="A2610" s="183"/>
    </row>
    <row r="2611" spans="1:1" x14ac:dyDescent="0.25">
      <c r="A2611" s="183"/>
    </row>
    <row r="2612" spans="1:1" x14ac:dyDescent="0.25">
      <c r="A2612" s="183"/>
    </row>
    <row r="2613" spans="1:1" x14ac:dyDescent="0.25">
      <c r="A2613" s="183"/>
    </row>
    <row r="2614" spans="1:1" x14ac:dyDescent="0.25">
      <c r="A2614" s="183"/>
    </row>
    <row r="2615" spans="1:1" x14ac:dyDescent="0.25">
      <c r="A2615" s="183"/>
    </row>
    <row r="2616" spans="1:1" x14ac:dyDescent="0.25">
      <c r="A2616" s="183"/>
    </row>
    <row r="2617" spans="1:1" x14ac:dyDescent="0.25">
      <c r="A2617" s="183"/>
    </row>
    <row r="2618" spans="1:1" x14ac:dyDescent="0.25">
      <c r="A2618" s="183"/>
    </row>
    <row r="2619" spans="1:1" x14ac:dyDescent="0.25">
      <c r="A2619" s="183"/>
    </row>
    <row r="2620" spans="1:1" x14ac:dyDescent="0.25">
      <c r="A2620" s="183"/>
    </row>
    <row r="2621" spans="1:1" x14ac:dyDescent="0.25">
      <c r="A2621" s="183"/>
    </row>
    <row r="2622" spans="1:1" x14ac:dyDescent="0.25">
      <c r="A2622" s="183"/>
    </row>
    <row r="2623" spans="1:1" x14ac:dyDescent="0.25">
      <c r="A2623" s="183"/>
    </row>
    <row r="2624" spans="1:1" x14ac:dyDescent="0.25">
      <c r="A2624" s="183"/>
    </row>
    <row r="2625" spans="1:1" x14ac:dyDescent="0.25">
      <c r="A2625" s="183"/>
    </row>
    <row r="2626" spans="1:1" x14ac:dyDescent="0.25">
      <c r="A2626" s="183"/>
    </row>
    <row r="2627" spans="1:1" x14ac:dyDescent="0.25">
      <c r="A2627" s="183"/>
    </row>
    <row r="2628" spans="1:1" x14ac:dyDescent="0.25">
      <c r="A2628" s="183"/>
    </row>
    <row r="2629" spans="1:1" x14ac:dyDescent="0.25">
      <c r="A2629" s="183"/>
    </row>
    <row r="2630" spans="1:1" x14ac:dyDescent="0.25">
      <c r="A2630" s="183"/>
    </row>
    <row r="2631" spans="1:1" x14ac:dyDescent="0.25">
      <c r="A2631" s="183"/>
    </row>
    <row r="2632" spans="1:1" x14ac:dyDescent="0.25">
      <c r="A2632" s="183"/>
    </row>
    <row r="2633" spans="1:1" x14ac:dyDescent="0.25">
      <c r="A2633" s="183"/>
    </row>
    <row r="2634" spans="1:1" x14ac:dyDescent="0.25">
      <c r="A2634" s="183"/>
    </row>
    <row r="2635" spans="1:1" x14ac:dyDescent="0.25">
      <c r="A2635" s="183"/>
    </row>
    <row r="2636" spans="1:1" x14ac:dyDescent="0.25">
      <c r="A2636" s="183"/>
    </row>
    <row r="2637" spans="1:1" x14ac:dyDescent="0.25">
      <c r="A2637" s="183"/>
    </row>
    <row r="2638" spans="1:1" x14ac:dyDescent="0.25">
      <c r="A2638" s="183"/>
    </row>
    <row r="2639" spans="1:1" x14ac:dyDescent="0.25">
      <c r="A2639" s="183"/>
    </row>
    <row r="2640" spans="1:1" x14ac:dyDescent="0.25">
      <c r="A2640" s="183"/>
    </row>
    <row r="2641" spans="1:1" x14ac:dyDescent="0.25">
      <c r="A2641" s="183"/>
    </row>
    <row r="2642" spans="1:1" x14ac:dyDescent="0.25">
      <c r="A2642" s="183"/>
    </row>
    <row r="2643" spans="1:1" x14ac:dyDescent="0.25">
      <c r="A2643" s="183"/>
    </row>
    <row r="2644" spans="1:1" x14ac:dyDescent="0.25">
      <c r="A2644" s="183"/>
    </row>
    <row r="2645" spans="1:1" x14ac:dyDescent="0.25">
      <c r="A2645" s="183"/>
    </row>
    <row r="2646" spans="1:1" x14ac:dyDescent="0.25">
      <c r="A2646" s="183"/>
    </row>
    <row r="2647" spans="1:1" x14ac:dyDescent="0.25">
      <c r="A2647" s="183"/>
    </row>
    <row r="2648" spans="1:1" x14ac:dyDescent="0.25">
      <c r="A2648" s="183"/>
    </row>
    <row r="2649" spans="1:1" x14ac:dyDescent="0.25">
      <c r="A2649" s="183"/>
    </row>
    <row r="2650" spans="1:1" x14ac:dyDescent="0.25">
      <c r="A2650" s="183"/>
    </row>
    <row r="2651" spans="1:1" x14ac:dyDescent="0.25">
      <c r="A2651" s="183"/>
    </row>
    <row r="2652" spans="1:1" x14ac:dyDescent="0.25">
      <c r="A2652" s="183"/>
    </row>
    <row r="2653" spans="1:1" x14ac:dyDescent="0.25">
      <c r="A2653" s="183"/>
    </row>
    <row r="2654" spans="1:1" x14ac:dyDescent="0.25">
      <c r="A2654" s="183"/>
    </row>
    <row r="2655" spans="1:1" x14ac:dyDescent="0.25">
      <c r="A2655" s="183"/>
    </row>
    <row r="2656" spans="1:1" x14ac:dyDescent="0.25">
      <c r="A2656" s="183"/>
    </row>
    <row r="2657" spans="1:1" x14ac:dyDescent="0.25">
      <c r="A2657" s="183"/>
    </row>
    <row r="2658" spans="1:1" x14ac:dyDescent="0.25">
      <c r="A2658" s="183"/>
    </row>
    <row r="2659" spans="1:1" x14ac:dyDescent="0.25">
      <c r="A2659" s="183"/>
    </row>
    <row r="2660" spans="1:1" x14ac:dyDescent="0.25">
      <c r="A2660" s="183"/>
    </row>
    <row r="2661" spans="1:1" x14ac:dyDescent="0.25">
      <c r="A2661" s="183"/>
    </row>
    <row r="2662" spans="1:1" x14ac:dyDescent="0.25">
      <c r="A2662" s="183"/>
    </row>
    <row r="2663" spans="1:1" x14ac:dyDescent="0.25">
      <c r="A2663" s="183"/>
    </row>
    <row r="2664" spans="1:1" x14ac:dyDescent="0.25">
      <c r="A2664" s="183"/>
    </row>
    <row r="2665" spans="1:1" x14ac:dyDescent="0.25">
      <c r="A2665" s="183"/>
    </row>
    <row r="2666" spans="1:1" x14ac:dyDescent="0.25">
      <c r="A2666" s="183"/>
    </row>
    <row r="2667" spans="1:1" x14ac:dyDescent="0.25">
      <c r="A2667" s="183"/>
    </row>
    <row r="2668" spans="1:1" x14ac:dyDescent="0.25">
      <c r="A2668" s="183"/>
    </row>
    <row r="2669" spans="1:1" x14ac:dyDescent="0.25">
      <c r="A2669" s="183"/>
    </row>
    <row r="2670" spans="1:1" x14ac:dyDescent="0.25">
      <c r="A2670" s="183"/>
    </row>
    <row r="2671" spans="1:1" x14ac:dyDescent="0.25">
      <c r="A2671" s="183"/>
    </row>
    <row r="2672" spans="1:1" x14ac:dyDescent="0.25">
      <c r="A2672" s="183"/>
    </row>
    <row r="2673" spans="1:1" x14ac:dyDescent="0.25">
      <c r="A2673" s="183"/>
    </row>
    <row r="2674" spans="1:1" x14ac:dyDescent="0.25">
      <c r="A2674" s="183"/>
    </row>
    <row r="2675" spans="1:1" x14ac:dyDescent="0.25">
      <c r="A2675" s="183"/>
    </row>
    <row r="2676" spans="1:1" x14ac:dyDescent="0.25">
      <c r="A2676" s="183"/>
    </row>
    <row r="2677" spans="1:1" x14ac:dyDescent="0.25">
      <c r="A2677" s="183"/>
    </row>
    <row r="2678" spans="1:1" x14ac:dyDescent="0.25">
      <c r="A2678" s="183"/>
    </row>
    <row r="2679" spans="1:1" x14ac:dyDescent="0.25">
      <c r="A2679" s="183"/>
    </row>
    <row r="2680" spans="1:1" x14ac:dyDescent="0.25">
      <c r="A2680" s="183"/>
    </row>
    <row r="2681" spans="1:1" x14ac:dyDescent="0.25">
      <c r="A2681" s="183"/>
    </row>
    <row r="2682" spans="1:1" x14ac:dyDescent="0.25">
      <c r="A2682" s="183"/>
    </row>
    <row r="2683" spans="1:1" x14ac:dyDescent="0.25">
      <c r="A2683" s="183"/>
    </row>
    <row r="2684" spans="1:1" x14ac:dyDescent="0.25">
      <c r="A2684" s="183"/>
    </row>
    <row r="2685" spans="1:1" x14ac:dyDescent="0.25">
      <c r="A2685" s="183"/>
    </row>
    <row r="2686" spans="1:1" x14ac:dyDescent="0.25">
      <c r="A2686" s="183"/>
    </row>
    <row r="2687" spans="1:1" x14ac:dyDescent="0.25">
      <c r="A2687" s="183"/>
    </row>
    <row r="2688" spans="1:1" x14ac:dyDescent="0.25">
      <c r="A2688" s="183"/>
    </row>
    <row r="2689" spans="1:1" x14ac:dyDescent="0.25">
      <c r="A2689" s="183"/>
    </row>
    <row r="2690" spans="1:1" x14ac:dyDescent="0.25">
      <c r="A2690" s="183"/>
    </row>
    <row r="2691" spans="1:1" x14ac:dyDescent="0.25">
      <c r="A2691" s="183"/>
    </row>
    <row r="2692" spans="1:1" x14ac:dyDescent="0.25">
      <c r="A2692" s="183"/>
    </row>
    <row r="2693" spans="1:1" x14ac:dyDescent="0.25">
      <c r="A2693" s="183"/>
    </row>
    <row r="2694" spans="1:1" x14ac:dyDescent="0.25">
      <c r="A2694" s="183"/>
    </row>
    <row r="2695" spans="1:1" x14ac:dyDescent="0.25">
      <c r="A2695" s="183"/>
    </row>
    <row r="2696" spans="1:1" x14ac:dyDescent="0.25">
      <c r="A2696" s="183"/>
    </row>
    <row r="2697" spans="1:1" x14ac:dyDescent="0.25">
      <c r="A2697" s="183"/>
    </row>
    <row r="2698" spans="1:1" x14ac:dyDescent="0.25">
      <c r="A2698" s="183"/>
    </row>
    <row r="2699" spans="1:1" x14ac:dyDescent="0.25">
      <c r="A2699" s="183"/>
    </row>
    <row r="2700" spans="1:1" x14ac:dyDescent="0.25">
      <c r="A2700" s="183"/>
    </row>
    <row r="2701" spans="1:1" x14ac:dyDescent="0.25">
      <c r="A2701" s="183"/>
    </row>
    <row r="2702" spans="1:1" x14ac:dyDescent="0.25">
      <c r="A2702" s="183"/>
    </row>
    <row r="2703" spans="1:1" x14ac:dyDescent="0.25">
      <c r="A2703" s="183"/>
    </row>
    <row r="2704" spans="1:1" x14ac:dyDescent="0.25">
      <c r="A2704" s="183"/>
    </row>
    <row r="2705" spans="1:1" x14ac:dyDescent="0.25">
      <c r="A2705" s="183"/>
    </row>
    <row r="2706" spans="1:1" x14ac:dyDescent="0.25">
      <c r="A2706" s="183"/>
    </row>
    <row r="2707" spans="1:1" x14ac:dyDescent="0.25">
      <c r="A2707" s="183"/>
    </row>
    <row r="2708" spans="1:1" x14ac:dyDescent="0.25">
      <c r="A2708" s="183"/>
    </row>
    <row r="2709" spans="1:1" x14ac:dyDescent="0.25">
      <c r="A2709" s="183"/>
    </row>
    <row r="2710" spans="1:1" x14ac:dyDescent="0.25">
      <c r="A2710" s="183"/>
    </row>
    <row r="2711" spans="1:1" x14ac:dyDescent="0.25">
      <c r="A2711" s="183"/>
    </row>
    <row r="2712" spans="1:1" x14ac:dyDescent="0.25">
      <c r="A2712" s="183"/>
    </row>
    <row r="2713" spans="1:1" x14ac:dyDescent="0.25">
      <c r="A2713" s="183"/>
    </row>
    <row r="2714" spans="1:1" x14ac:dyDescent="0.25">
      <c r="A2714" s="183"/>
    </row>
    <row r="2715" spans="1:1" x14ac:dyDescent="0.25">
      <c r="A2715" s="183"/>
    </row>
    <row r="2716" spans="1:1" x14ac:dyDescent="0.25">
      <c r="A2716" s="183"/>
    </row>
    <row r="2717" spans="1:1" x14ac:dyDescent="0.25">
      <c r="A2717" s="183"/>
    </row>
    <row r="2718" spans="1:1" x14ac:dyDescent="0.25">
      <c r="A2718" s="183"/>
    </row>
    <row r="2719" spans="1:1" x14ac:dyDescent="0.25">
      <c r="A2719" s="183"/>
    </row>
    <row r="2720" spans="1:1" x14ac:dyDescent="0.25">
      <c r="A2720" s="183"/>
    </row>
    <row r="2721" spans="1:1" x14ac:dyDescent="0.25">
      <c r="A2721" s="183"/>
    </row>
    <row r="2722" spans="1:1" x14ac:dyDescent="0.25">
      <c r="A2722" s="183"/>
    </row>
    <row r="2723" spans="1:1" x14ac:dyDescent="0.25">
      <c r="A2723" s="183"/>
    </row>
    <row r="2724" spans="1:1" x14ac:dyDescent="0.25">
      <c r="A2724" s="183"/>
    </row>
    <row r="2725" spans="1:1" x14ac:dyDescent="0.25">
      <c r="A2725" s="183"/>
    </row>
    <row r="2726" spans="1:1" x14ac:dyDescent="0.25">
      <c r="A2726" s="183"/>
    </row>
    <row r="2727" spans="1:1" x14ac:dyDescent="0.25">
      <c r="A2727" s="183"/>
    </row>
    <row r="2728" spans="1:1" x14ac:dyDescent="0.25">
      <c r="A2728" s="183"/>
    </row>
    <row r="2729" spans="1:1" x14ac:dyDescent="0.25">
      <c r="A2729" s="183"/>
    </row>
    <row r="2730" spans="1:1" x14ac:dyDescent="0.25">
      <c r="A2730" s="183"/>
    </row>
    <row r="2731" spans="1:1" x14ac:dyDescent="0.25">
      <c r="A2731" s="183"/>
    </row>
    <row r="2732" spans="1:1" x14ac:dyDescent="0.25">
      <c r="A2732" s="183"/>
    </row>
    <row r="2733" spans="1:1" x14ac:dyDescent="0.25">
      <c r="A2733" s="183"/>
    </row>
    <row r="2734" spans="1:1" x14ac:dyDescent="0.25">
      <c r="A2734" s="183"/>
    </row>
    <row r="2735" spans="1:1" x14ac:dyDescent="0.25">
      <c r="A2735" s="183"/>
    </row>
    <row r="2736" spans="1:1" x14ac:dyDescent="0.25">
      <c r="A2736" s="183"/>
    </row>
    <row r="2737" spans="1:1" x14ac:dyDescent="0.25">
      <c r="A2737" s="183"/>
    </row>
    <row r="2738" spans="1:1" x14ac:dyDescent="0.25">
      <c r="A2738" s="183"/>
    </row>
    <row r="2739" spans="1:1" x14ac:dyDescent="0.25">
      <c r="A2739" s="183"/>
    </row>
    <row r="2740" spans="1:1" x14ac:dyDescent="0.25">
      <c r="A2740" s="183"/>
    </row>
    <row r="2741" spans="1:1" x14ac:dyDescent="0.25">
      <c r="A2741" s="183"/>
    </row>
    <row r="2742" spans="1:1" x14ac:dyDescent="0.25">
      <c r="A2742" s="183"/>
    </row>
    <row r="2743" spans="1:1" x14ac:dyDescent="0.25">
      <c r="A2743" s="183"/>
    </row>
    <row r="2744" spans="1:1" x14ac:dyDescent="0.25">
      <c r="A2744" s="183"/>
    </row>
    <row r="2745" spans="1:1" x14ac:dyDescent="0.25">
      <c r="A2745" s="183"/>
    </row>
    <row r="2746" spans="1:1" x14ac:dyDescent="0.25">
      <c r="A2746" s="183"/>
    </row>
    <row r="2747" spans="1:1" x14ac:dyDescent="0.25">
      <c r="A2747" s="183"/>
    </row>
    <row r="2748" spans="1:1" x14ac:dyDescent="0.25">
      <c r="A2748" s="183"/>
    </row>
    <row r="2749" spans="1:1" x14ac:dyDescent="0.25">
      <c r="A2749" s="183"/>
    </row>
    <row r="2750" spans="1:1" x14ac:dyDescent="0.25">
      <c r="A2750" s="183"/>
    </row>
    <row r="2751" spans="1:1" x14ac:dyDescent="0.25">
      <c r="A2751" s="183"/>
    </row>
    <row r="2752" spans="1:1" x14ac:dyDescent="0.25">
      <c r="A2752" s="183"/>
    </row>
    <row r="2753" spans="1:1" x14ac:dyDescent="0.25">
      <c r="A2753" s="183"/>
    </row>
    <row r="2754" spans="1:1" x14ac:dyDescent="0.25">
      <c r="A2754" s="183"/>
    </row>
    <row r="2755" spans="1:1" x14ac:dyDescent="0.25">
      <c r="A2755" s="183"/>
    </row>
    <row r="2756" spans="1:1" x14ac:dyDescent="0.25">
      <c r="A2756" s="183"/>
    </row>
    <row r="2757" spans="1:1" x14ac:dyDescent="0.25">
      <c r="A2757" s="183"/>
    </row>
    <row r="2758" spans="1:1" x14ac:dyDescent="0.25">
      <c r="A2758" s="183"/>
    </row>
    <row r="2759" spans="1:1" x14ac:dyDescent="0.25">
      <c r="A2759" s="183"/>
    </row>
    <row r="2760" spans="1:1" x14ac:dyDescent="0.25">
      <c r="A2760" s="183"/>
    </row>
    <row r="2761" spans="1:1" x14ac:dyDescent="0.25">
      <c r="A2761" s="183"/>
    </row>
    <row r="2762" spans="1:1" x14ac:dyDescent="0.25">
      <c r="A2762" s="183"/>
    </row>
    <row r="2763" spans="1:1" x14ac:dyDescent="0.25">
      <c r="A2763" s="183"/>
    </row>
    <row r="2764" spans="1:1" x14ac:dyDescent="0.25">
      <c r="A2764" s="183"/>
    </row>
    <row r="2765" spans="1:1" x14ac:dyDescent="0.25">
      <c r="A2765" s="183"/>
    </row>
    <row r="2766" spans="1:1" x14ac:dyDescent="0.25">
      <c r="A2766" s="183"/>
    </row>
    <row r="2767" spans="1:1" x14ac:dyDescent="0.25">
      <c r="A2767" s="183"/>
    </row>
    <row r="2768" spans="1:1" x14ac:dyDescent="0.25">
      <c r="A2768" s="183"/>
    </row>
    <row r="2769" spans="1:1" x14ac:dyDescent="0.25">
      <c r="A2769" s="183"/>
    </row>
    <row r="2770" spans="1:1" x14ac:dyDescent="0.25">
      <c r="A2770" s="183"/>
    </row>
    <row r="2771" spans="1:1" x14ac:dyDescent="0.25">
      <c r="A2771" s="183"/>
    </row>
    <row r="2772" spans="1:1" x14ac:dyDescent="0.25">
      <c r="A2772" s="183"/>
    </row>
    <row r="2773" spans="1:1" x14ac:dyDescent="0.25">
      <c r="A2773" s="183"/>
    </row>
    <row r="2774" spans="1:1" x14ac:dyDescent="0.25">
      <c r="A2774" s="183"/>
    </row>
    <row r="2775" spans="1:1" x14ac:dyDescent="0.25">
      <c r="A2775" s="183"/>
    </row>
    <row r="2776" spans="1:1" x14ac:dyDescent="0.25">
      <c r="A2776" s="183"/>
    </row>
    <row r="2777" spans="1:1" x14ac:dyDescent="0.25">
      <c r="A2777" s="183"/>
    </row>
    <row r="2778" spans="1:1" x14ac:dyDescent="0.25">
      <c r="A2778" s="183"/>
    </row>
    <row r="2779" spans="1:1" x14ac:dyDescent="0.25">
      <c r="A2779" s="183"/>
    </row>
    <row r="2780" spans="1:1" x14ac:dyDescent="0.25">
      <c r="A2780" s="183"/>
    </row>
    <row r="2781" spans="1:1" x14ac:dyDescent="0.25">
      <c r="A2781" s="183"/>
    </row>
    <row r="2782" spans="1:1" x14ac:dyDescent="0.25">
      <c r="A2782" s="183"/>
    </row>
    <row r="2783" spans="1:1" x14ac:dyDescent="0.25">
      <c r="A2783" s="183"/>
    </row>
    <row r="2784" spans="1:1" x14ac:dyDescent="0.25">
      <c r="A2784" s="183"/>
    </row>
    <row r="2785" spans="1:1" x14ac:dyDescent="0.25">
      <c r="A2785" s="183"/>
    </row>
    <row r="2786" spans="1:1" x14ac:dyDescent="0.25">
      <c r="A2786" s="183"/>
    </row>
    <row r="2787" spans="1:1" x14ac:dyDescent="0.25">
      <c r="A2787" s="183"/>
    </row>
    <row r="2788" spans="1:1" x14ac:dyDescent="0.25">
      <c r="A2788" s="183"/>
    </row>
    <row r="2789" spans="1:1" x14ac:dyDescent="0.25">
      <c r="A2789" s="183"/>
    </row>
    <row r="2790" spans="1:1" x14ac:dyDescent="0.25">
      <c r="A2790" s="183"/>
    </row>
    <row r="2791" spans="1:1" x14ac:dyDescent="0.25">
      <c r="A2791" s="183"/>
    </row>
    <row r="2792" spans="1:1" x14ac:dyDescent="0.25">
      <c r="A2792" s="183"/>
    </row>
    <row r="2793" spans="1:1" x14ac:dyDescent="0.25">
      <c r="A2793" s="183"/>
    </row>
    <row r="2794" spans="1:1" x14ac:dyDescent="0.25">
      <c r="A2794" s="183"/>
    </row>
    <row r="2795" spans="1:1" x14ac:dyDescent="0.25">
      <c r="A2795" s="183"/>
    </row>
    <row r="2796" spans="1:1" x14ac:dyDescent="0.25">
      <c r="A2796" s="183"/>
    </row>
    <row r="2797" spans="1:1" x14ac:dyDescent="0.25">
      <c r="A2797" s="183"/>
    </row>
    <row r="2798" spans="1:1" x14ac:dyDescent="0.25">
      <c r="A2798" s="183"/>
    </row>
    <row r="2799" spans="1:1" x14ac:dyDescent="0.25">
      <c r="A2799" s="183"/>
    </row>
    <row r="2800" spans="1:1" x14ac:dyDescent="0.25">
      <c r="A2800" s="183"/>
    </row>
    <row r="2801" spans="1:1" x14ac:dyDescent="0.25">
      <c r="A2801" s="183"/>
    </row>
    <row r="2802" spans="1:1" x14ac:dyDescent="0.25">
      <c r="A2802" s="183"/>
    </row>
    <row r="2803" spans="1:1" x14ac:dyDescent="0.25">
      <c r="A2803" s="183"/>
    </row>
    <row r="2804" spans="1:1" x14ac:dyDescent="0.25">
      <c r="A2804" s="183"/>
    </row>
    <row r="2805" spans="1:1" x14ac:dyDescent="0.25">
      <c r="A2805" s="183"/>
    </row>
    <row r="2806" spans="1:1" x14ac:dyDescent="0.25">
      <c r="A2806" s="183"/>
    </row>
    <row r="2807" spans="1:1" x14ac:dyDescent="0.25">
      <c r="A2807" s="183"/>
    </row>
    <row r="2808" spans="1:1" x14ac:dyDescent="0.25">
      <c r="A2808" s="183"/>
    </row>
    <row r="2809" spans="1:1" x14ac:dyDescent="0.25">
      <c r="A2809" s="183"/>
    </row>
    <row r="2810" spans="1:1" x14ac:dyDescent="0.25">
      <c r="A2810" s="183"/>
    </row>
    <row r="2811" spans="1:1" x14ac:dyDescent="0.25">
      <c r="A2811" s="183"/>
    </row>
    <row r="2812" spans="1:1" x14ac:dyDescent="0.25">
      <c r="A2812" s="183"/>
    </row>
    <row r="2813" spans="1:1" x14ac:dyDescent="0.25">
      <c r="A2813" s="183"/>
    </row>
    <row r="2814" spans="1:1" x14ac:dyDescent="0.25">
      <c r="A2814" s="183"/>
    </row>
    <row r="2815" spans="1:1" x14ac:dyDescent="0.25">
      <c r="A2815" s="183"/>
    </row>
    <row r="2816" spans="1:1" x14ac:dyDescent="0.25">
      <c r="A2816" s="183"/>
    </row>
    <row r="2817" spans="1:1" x14ac:dyDescent="0.25">
      <c r="A2817" s="183"/>
    </row>
    <row r="2818" spans="1:1" x14ac:dyDescent="0.25">
      <c r="A2818" s="183"/>
    </row>
    <row r="2819" spans="1:1" x14ac:dyDescent="0.25">
      <c r="A2819" s="183"/>
    </row>
    <row r="2820" spans="1:1" x14ac:dyDescent="0.25">
      <c r="A2820" s="183"/>
    </row>
    <row r="2821" spans="1:1" x14ac:dyDescent="0.25">
      <c r="A2821" s="183"/>
    </row>
    <row r="2822" spans="1:1" x14ac:dyDescent="0.25">
      <c r="A2822" s="183"/>
    </row>
    <row r="2823" spans="1:1" x14ac:dyDescent="0.25">
      <c r="A2823" s="183"/>
    </row>
    <row r="2824" spans="1:1" x14ac:dyDescent="0.25">
      <c r="A2824" s="183"/>
    </row>
    <row r="2825" spans="1:1" x14ac:dyDescent="0.25">
      <c r="A2825" s="183"/>
    </row>
    <row r="2826" spans="1:1" x14ac:dyDescent="0.25">
      <c r="A2826" s="183"/>
    </row>
    <row r="2827" spans="1:1" x14ac:dyDescent="0.25">
      <c r="A2827" s="183"/>
    </row>
    <row r="2828" spans="1:1" x14ac:dyDescent="0.25">
      <c r="A2828" s="183"/>
    </row>
    <row r="2829" spans="1:1" x14ac:dyDescent="0.25">
      <c r="A2829" s="183"/>
    </row>
    <row r="2830" spans="1:1" x14ac:dyDescent="0.25">
      <c r="A2830" s="183"/>
    </row>
    <row r="2831" spans="1:1" x14ac:dyDescent="0.25">
      <c r="A2831" s="183"/>
    </row>
    <row r="2832" spans="1:1" x14ac:dyDescent="0.25">
      <c r="A2832" s="183"/>
    </row>
    <row r="2833" spans="1:1" x14ac:dyDescent="0.25">
      <c r="A2833" s="183"/>
    </row>
    <row r="2834" spans="1:1" x14ac:dyDescent="0.25">
      <c r="A2834" s="183"/>
    </row>
    <row r="2835" spans="1:1" x14ac:dyDescent="0.25">
      <c r="A2835" s="183"/>
    </row>
    <row r="2836" spans="1:1" x14ac:dyDescent="0.25">
      <c r="A2836" s="183"/>
    </row>
    <row r="2837" spans="1:1" x14ac:dyDescent="0.25">
      <c r="A2837" s="183"/>
    </row>
    <row r="2838" spans="1:1" x14ac:dyDescent="0.25">
      <c r="A2838" s="183"/>
    </row>
    <row r="2839" spans="1:1" x14ac:dyDescent="0.25">
      <c r="A2839" s="183"/>
    </row>
    <row r="2840" spans="1:1" x14ac:dyDescent="0.25">
      <c r="A2840" s="183"/>
    </row>
    <row r="2841" spans="1:1" x14ac:dyDescent="0.25">
      <c r="A2841" s="183"/>
    </row>
    <row r="2842" spans="1:1" x14ac:dyDescent="0.25">
      <c r="A2842" s="183"/>
    </row>
    <row r="2843" spans="1:1" x14ac:dyDescent="0.25">
      <c r="A2843" s="183"/>
    </row>
    <row r="2844" spans="1:1" x14ac:dyDescent="0.25">
      <c r="A2844" s="183"/>
    </row>
    <row r="2845" spans="1:1" x14ac:dyDescent="0.25">
      <c r="A2845" s="183"/>
    </row>
    <row r="2846" spans="1:1" x14ac:dyDescent="0.25">
      <c r="A2846" s="183"/>
    </row>
    <row r="2847" spans="1:1" x14ac:dyDescent="0.25">
      <c r="A2847" s="183"/>
    </row>
    <row r="2848" spans="1:1" x14ac:dyDescent="0.25">
      <c r="A2848" s="183"/>
    </row>
    <row r="2849" spans="1:1" x14ac:dyDescent="0.25">
      <c r="A2849" s="183"/>
    </row>
    <row r="2850" spans="1:1" x14ac:dyDescent="0.25">
      <c r="A2850" s="183"/>
    </row>
    <row r="2851" spans="1:1" x14ac:dyDescent="0.25">
      <c r="A2851" s="183"/>
    </row>
    <row r="2852" spans="1:1" x14ac:dyDescent="0.25">
      <c r="A2852" s="183"/>
    </row>
    <row r="2853" spans="1:1" x14ac:dyDescent="0.25">
      <c r="A2853" s="183"/>
    </row>
    <row r="2854" spans="1:1" x14ac:dyDescent="0.25">
      <c r="A2854" s="183"/>
    </row>
    <row r="2855" spans="1:1" x14ac:dyDescent="0.25">
      <c r="A2855" s="183"/>
    </row>
    <row r="2856" spans="1:1" x14ac:dyDescent="0.25">
      <c r="A2856" s="183"/>
    </row>
    <row r="2857" spans="1:1" x14ac:dyDescent="0.25">
      <c r="A2857" s="183"/>
    </row>
    <row r="2858" spans="1:1" x14ac:dyDescent="0.25">
      <c r="A2858" s="183"/>
    </row>
    <row r="2859" spans="1:1" x14ac:dyDescent="0.25">
      <c r="A2859" s="183"/>
    </row>
    <row r="2860" spans="1:1" x14ac:dyDescent="0.25">
      <c r="A2860" s="183"/>
    </row>
    <row r="2861" spans="1:1" x14ac:dyDescent="0.25">
      <c r="A2861" s="183"/>
    </row>
    <row r="2862" spans="1:1" x14ac:dyDescent="0.25">
      <c r="A2862" s="183"/>
    </row>
    <row r="2863" spans="1:1" x14ac:dyDescent="0.25">
      <c r="A2863" s="183"/>
    </row>
    <row r="2864" spans="1:1" x14ac:dyDescent="0.25">
      <c r="A2864" s="183"/>
    </row>
    <row r="2865" spans="1:1" x14ac:dyDescent="0.25">
      <c r="A2865" s="183"/>
    </row>
    <row r="2866" spans="1:1" x14ac:dyDescent="0.25">
      <c r="A2866" s="183"/>
    </row>
    <row r="2867" spans="1:1" x14ac:dyDescent="0.25">
      <c r="A2867" s="183"/>
    </row>
    <row r="2868" spans="1:1" x14ac:dyDescent="0.25">
      <c r="A2868" s="183"/>
    </row>
    <row r="2869" spans="1:1" x14ac:dyDescent="0.25">
      <c r="A2869" s="183"/>
    </row>
    <row r="2870" spans="1:1" x14ac:dyDescent="0.25">
      <c r="A2870" s="183"/>
    </row>
    <row r="2871" spans="1:1" x14ac:dyDescent="0.25">
      <c r="A2871" s="183"/>
    </row>
    <row r="2872" spans="1:1" x14ac:dyDescent="0.25">
      <c r="A2872" s="183"/>
    </row>
    <row r="2873" spans="1:1" x14ac:dyDescent="0.25">
      <c r="A2873" s="183"/>
    </row>
    <row r="2874" spans="1:1" x14ac:dyDescent="0.25">
      <c r="A2874" s="183"/>
    </row>
    <row r="2875" spans="1:1" x14ac:dyDescent="0.25">
      <c r="A2875" s="183"/>
    </row>
    <row r="2876" spans="1:1" x14ac:dyDescent="0.25">
      <c r="A2876" s="183"/>
    </row>
    <row r="2877" spans="1:1" x14ac:dyDescent="0.25">
      <c r="A2877" s="183"/>
    </row>
    <row r="2878" spans="1:1" x14ac:dyDescent="0.25">
      <c r="A2878" s="183"/>
    </row>
    <row r="2879" spans="1:1" x14ac:dyDescent="0.25">
      <c r="A2879" s="183"/>
    </row>
    <row r="2880" spans="1:1" x14ac:dyDescent="0.25">
      <c r="A2880" s="183"/>
    </row>
    <row r="2881" spans="1:1" x14ac:dyDescent="0.25">
      <c r="A2881" s="183"/>
    </row>
    <row r="2882" spans="1:1" x14ac:dyDescent="0.25">
      <c r="A2882" s="183"/>
    </row>
    <row r="2883" spans="1:1" x14ac:dyDescent="0.25">
      <c r="A2883" s="183"/>
    </row>
    <row r="2884" spans="1:1" x14ac:dyDescent="0.25">
      <c r="A2884" s="183"/>
    </row>
    <row r="2885" spans="1:1" x14ac:dyDescent="0.25">
      <c r="A2885" s="183"/>
    </row>
    <row r="2886" spans="1:1" x14ac:dyDescent="0.25">
      <c r="A2886" s="183"/>
    </row>
    <row r="2887" spans="1:1" x14ac:dyDescent="0.25">
      <c r="A2887" s="183"/>
    </row>
    <row r="2888" spans="1:1" x14ac:dyDescent="0.25">
      <c r="A2888" s="183"/>
    </row>
    <row r="2889" spans="1:1" x14ac:dyDescent="0.25">
      <c r="A2889" s="183"/>
    </row>
    <row r="2890" spans="1:1" x14ac:dyDescent="0.25">
      <c r="A2890" s="183"/>
    </row>
    <row r="2891" spans="1:1" x14ac:dyDescent="0.25">
      <c r="A2891" s="183"/>
    </row>
    <row r="2892" spans="1:1" x14ac:dyDescent="0.25">
      <c r="A2892" s="183"/>
    </row>
    <row r="2893" spans="1:1" x14ac:dyDescent="0.25">
      <c r="A2893" s="183"/>
    </row>
    <row r="2894" spans="1:1" x14ac:dyDescent="0.25">
      <c r="A2894" s="183"/>
    </row>
    <row r="2895" spans="1:1" x14ac:dyDescent="0.25">
      <c r="A2895" s="183"/>
    </row>
    <row r="2896" spans="1:1" x14ac:dyDescent="0.25">
      <c r="A2896" s="183"/>
    </row>
    <row r="2897" spans="1:1" x14ac:dyDescent="0.25">
      <c r="A2897" s="183"/>
    </row>
    <row r="2898" spans="1:1" x14ac:dyDescent="0.25">
      <c r="A2898" s="183"/>
    </row>
    <row r="2899" spans="1:1" x14ac:dyDescent="0.25">
      <c r="A2899" s="183"/>
    </row>
    <row r="2900" spans="1:1" x14ac:dyDescent="0.25">
      <c r="A2900" s="183"/>
    </row>
    <row r="2901" spans="1:1" x14ac:dyDescent="0.25">
      <c r="A2901" s="183"/>
    </row>
    <row r="2902" spans="1:1" x14ac:dyDescent="0.25">
      <c r="A2902" s="183"/>
    </row>
    <row r="2903" spans="1:1" x14ac:dyDescent="0.25">
      <c r="A2903" s="183"/>
    </row>
    <row r="2904" spans="1:1" x14ac:dyDescent="0.25">
      <c r="A2904" s="183"/>
    </row>
    <row r="2905" spans="1:1" x14ac:dyDescent="0.25">
      <c r="A2905" s="183"/>
    </row>
    <row r="2906" spans="1:1" x14ac:dyDescent="0.25">
      <c r="A2906" s="183"/>
    </row>
    <row r="2907" spans="1:1" x14ac:dyDescent="0.25">
      <c r="A2907" s="183"/>
    </row>
    <row r="2908" spans="1:1" x14ac:dyDescent="0.25">
      <c r="A2908" s="183"/>
    </row>
    <row r="2909" spans="1:1" x14ac:dyDescent="0.25">
      <c r="A2909" s="183"/>
    </row>
    <row r="2910" spans="1:1" x14ac:dyDescent="0.25">
      <c r="A2910" s="183"/>
    </row>
    <row r="2911" spans="1:1" x14ac:dyDescent="0.25">
      <c r="A2911" s="183"/>
    </row>
    <row r="2912" spans="1:1" x14ac:dyDescent="0.25">
      <c r="A2912" s="183"/>
    </row>
    <row r="2913" spans="1:1" x14ac:dyDescent="0.25">
      <c r="A2913" s="183"/>
    </row>
    <row r="2914" spans="1:1" x14ac:dyDescent="0.25">
      <c r="A2914" s="183"/>
    </row>
    <row r="2915" spans="1:1" x14ac:dyDescent="0.25">
      <c r="A2915" s="183"/>
    </row>
    <row r="2916" spans="1:1" x14ac:dyDescent="0.25">
      <c r="A2916" s="183"/>
    </row>
    <row r="2917" spans="1:1" x14ac:dyDescent="0.25">
      <c r="A2917" s="183"/>
    </row>
    <row r="2918" spans="1:1" x14ac:dyDescent="0.25">
      <c r="A2918" s="183"/>
    </row>
    <row r="2919" spans="1:1" x14ac:dyDescent="0.25">
      <c r="A2919" s="183"/>
    </row>
    <row r="2920" spans="1:1" x14ac:dyDescent="0.25">
      <c r="A2920" s="183"/>
    </row>
    <row r="2921" spans="1:1" x14ac:dyDescent="0.25">
      <c r="A2921" s="183"/>
    </row>
    <row r="2922" spans="1:1" x14ac:dyDescent="0.25">
      <c r="A2922" s="183"/>
    </row>
    <row r="2923" spans="1:1" x14ac:dyDescent="0.25">
      <c r="A2923" s="183"/>
    </row>
    <row r="2924" spans="1:1" x14ac:dyDescent="0.25">
      <c r="A2924" s="183"/>
    </row>
    <row r="2925" spans="1:1" x14ac:dyDescent="0.25">
      <c r="A2925" s="183"/>
    </row>
    <row r="2926" spans="1:1" x14ac:dyDescent="0.25">
      <c r="A2926" s="183"/>
    </row>
    <row r="2927" spans="1:1" x14ac:dyDescent="0.25">
      <c r="A2927" s="183"/>
    </row>
    <row r="2928" spans="1:1" x14ac:dyDescent="0.25">
      <c r="A2928" s="183"/>
    </row>
    <row r="2929" spans="1:1" x14ac:dyDescent="0.25">
      <c r="A2929" s="183"/>
    </row>
    <row r="2930" spans="1:1" x14ac:dyDescent="0.25">
      <c r="A2930" s="183"/>
    </row>
    <row r="2931" spans="1:1" x14ac:dyDescent="0.25">
      <c r="A2931" s="183"/>
    </row>
    <row r="2932" spans="1:1" x14ac:dyDescent="0.25">
      <c r="A2932" s="183"/>
    </row>
    <row r="2933" spans="1:1" x14ac:dyDescent="0.25">
      <c r="A2933" s="183"/>
    </row>
    <row r="2934" spans="1:1" x14ac:dyDescent="0.25">
      <c r="A2934" s="183"/>
    </row>
    <row r="2935" spans="1:1" x14ac:dyDescent="0.25">
      <c r="A2935" s="183"/>
    </row>
    <row r="2936" spans="1:1" x14ac:dyDescent="0.25">
      <c r="A2936" s="183"/>
    </row>
    <row r="2937" spans="1:1" x14ac:dyDescent="0.25">
      <c r="A2937" s="183"/>
    </row>
    <row r="2938" spans="1:1" x14ac:dyDescent="0.25">
      <c r="A2938" s="183"/>
    </row>
    <row r="2939" spans="1:1" x14ac:dyDescent="0.25">
      <c r="A2939" s="183"/>
    </row>
    <row r="2940" spans="1:1" x14ac:dyDescent="0.25">
      <c r="A2940" s="183"/>
    </row>
    <row r="2941" spans="1:1" x14ac:dyDescent="0.25">
      <c r="A2941" s="183"/>
    </row>
    <row r="2942" spans="1:1" x14ac:dyDescent="0.25">
      <c r="A2942" s="183"/>
    </row>
    <row r="2943" spans="1:1" x14ac:dyDescent="0.25">
      <c r="A2943" s="183"/>
    </row>
    <row r="2944" spans="1:1" x14ac:dyDescent="0.25">
      <c r="A2944" s="183"/>
    </row>
    <row r="2945" spans="1:1" x14ac:dyDescent="0.25">
      <c r="A2945" s="183"/>
    </row>
    <row r="2946" spans="1:1" x14ac:dyDescent="0.25">
      <c r="A2946" s="183"/>
    </row>
    <row r="2947" spans="1:1" x14ac:dyDescent="0.25">
      <c r="A2947" s="183"/>
    </row>
    <row r="2948" spans="1:1" x14ac:dyDescent="0.25">
      <c r="A2948" s="183"/>
    </row>
    <row r="2949" spans="1:1" x14ac:dyDescent="0.25">
      <c r="A2949" s="183"/>
    </row>
    <row r="2950" spans="1:1" x14ac:dyDescent="0.25">
      <c r="A2950" s="183"/>
    </row>
    <row r="2951" spans="1:1" x14ac:dyDescent="0.25">
      <c r="A2951" s="183"/>
    </row>
    <row r="2952" spans="1:1" x14ac:dyDescent="0.25">
      <c r="A2952" s="183"/>
    </row>
    <row r="2953" spans="1:1" x14ac:dyDescent="0.25">
      <c r="A2953" s="183"/>
    </row>
    <row r="2954" spans="1:1" x14ac:dyDescent="0.25">
      <c r="A2954" s="183"/>
    </row>
    <row r="2955" spans="1:1" x14ac:dyDescent="0.25">
      <c r="A2955" s="183"/>
    </row>
    <row r="2956" spans="1:1" x14ac:dyDescent="0.25">
      <c r="A2956" s="183"/>
    </row>
    <row r="2957" spans="1:1" x14ac:dyDescent="0.25">
      <c r="A2957" s="183"/>
    </row>
    <row r="2958" spans="1:1" x14ac:dyDescent="0.25">
      <c r="A2958" s="183"/>
    </row>
    <row r="2959" spans="1:1" x14ac:dyDescent="0.25">
      <c r="A2959" s="183"/>
    </row>
    <row r="2960" spans="1:1" x14ac:dyDescent="0.25">
      <c r="A2960" s="183"/>
    </row>
    <row r="2961" spans="1:1" x14ac:dyDescent="0.25">
      <c r="A2961" s="183"/>
    </row>
    <row r="2962" spans="1:1" x14ac:dyDescent="0.25">
      <c r="A2962" s="183"/>
    </row>
    <row r="2963" spans="1:1" x14ac:dyDescent="0.25">
      <c r="A2963" s="183"/>
    </row>
    <row r="2964" spans="1:1" x14ac:dyDescent="0.25">
      <c r="A2964" s="183"/>
    </row>
    <row r="2965" spans="1:1" x14ac:dyDescent="0.25">
      <c r="A2965" s="183"/>
    </row>
    <row r="2966" spans="1:1" x14ac:dyDescent="0.25">
      <c r="A2966" s="183"/>
    </row>
    <row r="2967" spans="1:1" x14ac:dyDescent="0.25">
      <c r="A2967" s="183"/>
    </row>
    <row r="2968" spans="1:1" x14ac:dyDescent="0.25">
      <c r="A2968" s="183"/>
    </row>
    <row r="2969" spans="1:1" x14ac:dyDescent="0.25">
      <c r="A2969" s="183"/>
    </row>
    <row r="2970" spans="1:1" x14ac:dyDescent="0.25">
      <c r="A2970" s="183"/>
    </row>
    <row r="2971" spans="1:1" x14ac:dyDescent="0.25">
      <c r="A2971" s="183"/>
    </row>
    <row r="2972" spans="1:1" x14ac:dyDescent="0.25">
      <c r="A2972" s="183"/>
    </row>
    <row r="2973" spans="1:1" x14ac:dyDescent="0.25">
      <c r="A2973" s="183"/>
    </row>
    <row r="2974" spans="1:1" x14ac:dyDescent="0.25">
      <c r="A2974" s="183"/>
    </row>
    <row r="2975" spans="1:1" x14ac:dyDescent="0.25">
      <c r="A2975" s="183"/>
    </row>
    <row r="2976" spans="1:1" x14ac:dyDescent="0.25">
      <c r="A2976" s="183"/>
    </row>
    <row r="2977" spans="1:1" x14ac:dyDescent="0.25">
      <c r="A2977" s="183"/>
    </row>
    <row r="2978" spans="1:1" x14ac:dyDescent="0.25">
      <c r="A2978" s="183"/>
    </row>
    <row r="2979" spans="1:1" x14ac:dyDescent="0.25">
      <c r="A2979" s="183"/>
    </row>
    <row r="2980" spans="1:1" x14ac:dyDescent="0.25">
      <c r="A2980" s="183"/>
    </row>
    <row r="2981" spans="1:1" x14ac:dyDescent="0.25">
      <c r="A2981" s="183"/>
    </row>
    <row r="2982" spans="1:1" x14ac:dyDescent="0.25">
      <c r="A2982" s="183"/>
    </row>
    <row r="2983" spans="1:1" x14ac:dyDescent="0.25">
      <c r="A2983" s="183"/>
    </row>
    <row r="2984" spans="1:1" x14ac:dyDescent="0.25">
      <c r="A2984" s="183"/>
    </row>
    <row r="2985" spans="1:1" x14ac:dyDescent="0.25">
      <c r="A2985" s="183"/>
    </row>
    <row r="2986" spans="1:1" x14ac:dyDescent="0.25">
      <c r="A2986" s="183"/>
    </row>
    <row r="2987" spans="1:1" x14ac:dyDescent="0.25">
      <c r="A2987" s="183"/>
    </row>
    <row r="2988" spans="1:1" x14ac:dyDescent="0.25">
      <c r="A2988" s="183"/>
    </row>
    <row r="2989" spans="1:1" x14ac:dyDescent="0.25">
      <c r="A2989" s="183"/>
    </row>
    <row r="2990" spans="1:1" x14ac:dyDescent="0.25">
      <c r="A2990" s="183"/>
    </row>
    <row r="2991" spans="1:1" x14ac:dyDescent="0.25">
      <c r="A2991" s="183"/>
    </row>
    <row r="2992" spans="1:1" x14ac:dyDescent="0.25">
      <c r="A2992" s="183"/>
    </row>
    <row r="2993" spans="1:1" x14ac:dyDescent="0.25">
      <c r="A2993" s="183"/>
    </row>
    <row r="2994" spans="1:1" x14ac:dyDescent="0.25">
      <c r="A2994" s="183"/>
    </row>
    <row r="2995" spans="1:1" x14ac:dyDescent="0.25">
      <c r="A2995" s="183"/>
    </row>
    <row r="2996" spans="1:1" x14ac:dyDescent="0.25">
      <c r="A2996" s="183"/>
    </row>
    <row r="2997" spans="1:1" x14ac:dyDescent="0.25">
      <c r="A2997" s="183"/>
    </row>
    <row r="2998" spans="1:1" x14ac:dyDescent="0.25">
      <c r="A2998" s="183"/>
    </row>
    <row r="2999" spans="1:1" x14ac:dyDescent="0.25">
      <c r="A2999" s="183"/>
    </row>
    <row r="3000" spans="1:1" x14ac:dyDescent="0.25">
      <c r="A3000" s="183"/>
    </row>
    <row r="3001" spans="1:1" x14ac:dyDescent="0.25">
      <c r="A3001" s="183"/>
    </row>
    <row r="3002" spans="1:1" x14ac:dyDescent="0.25">
      <c r="A3002" s="183"/>
    </row>
    <row r="3003" spans="1:1" x14ac:dyDescent="0.25">
      <c r="A3003" s="183"/>
    </row>
    <row r="3004" spans="1:1" x14ac:dyDescent="0.25">
      <c r="A3004" s="183"/>
    </row>
    <row r="3005" spans="1:1" x14ac:dyDescent="0.25">
      <c r="A3005" s="183"/>
    </row>
    <row r="3006" spans="1:1" x14ac:dyDescent="0.25">
      <c r="A3006" s="183"/>
    </row>
    <row r="3007" spans="1:1" x14ac:dyDescent="0.25">
      <c r="A3007" s="183"/>
    </row>
    <row r="3008" spans="1:1" x14ac:dyDescent="0.25">
      <c r="A3008" s="183"/>
    </row>
    <row r="3009" spans="1:1" x14ac:dyDescent="0.25">
      <c r="A3009" s="183"/>
    </row>
    <row r="3010" spans="1:1" x14ac:dyDescent="0.25">
      <c r="A3010" s="183"/>
    </row>
    <row r="3011" spans="1:1" x14ac:dyDescent="0.25">
      <c r="A3011" s="183"/>
    </row>
    <row r="3012" spans="1:1" x14ac:dyDescent="0.25">
      <c r="A3012" s="183"/>
    </row>
    <row r="3013" spans="1:1" x14ac:dyDescent="0.25">
      <c r="A3013" s="183"/>
    </row>
    <row r="3014" spans="1:1" x14ac:dyDescent="0.25">
      <c r="A3014" s="183"/>
    </row>
    <row r="3015" spans="1:1" x14ac:dyDescent="0.25">
      <c r="A3015" s="183"/>
    </row>
    <row r="3016" spans="1:1" x14ac:dyDescent="0.25">
      <c r="A3016" s="183"/>
    </row>
    <row r="3017" spans="1:1" x14ac:dyDescent="0.25">
      <c r="A3017" s="183"/>
    </row>
    <row r="3018" spans="1:1" x14ac:dyDescent="0.25">
      <c r="A3018" s="183"/>
    </row>
    <row r="3019" spans="1:1" x14ac:dyDescent="0.25">
      <c r="A3019" s="183"/>
    </row>
    <row r="3020" spans="1:1" x14ac:dyDescent="0.25">
      <c r="A3020" s="183"/>
    </row>
    <row r="3021" spans="1:1" x14ac:dyDescent="0.25">
      <c r="A3021" s="183"/>
    </row>
    <row r="3022" spans="1:1" x14ac:dyDescent="0.25">
      <c r="A3022" s="183"/>
    </row>
    <row r="3023" spans="1:1" x14ac:dyDescent="0.25">
      <c r="A3023" s="183"/>
    </row>
    <row r="3024" spans="1:1" x14ac:dyDescent="0.25">
      <c r="A3024" s="183"/>
    </row>
    <row r="3025" spans="1:1" x14ac:dyDescent="0.25">
      <c r="A3025" s="183"/>
    </row>
    <row r="3026" spans="1:1" x14ac:dyDescent="0.25">
      <c r="A3026" s="183"/>
    </row>
    <row r="3027" spans="1:1" x14ac:dyDescent="0.25">
      <c r="A3027" s="183"/>
    </row>
    <row r="3028" spans="1:1" x14ac:dyDescent="0.25">
      <c r="A3028" s="183"/>
    </row>
    <row r="3029" spans="1:1" x14ac:dyDescent="0.25">
      <c r="A3029" s="183"/>
    </row>
    <row r="3030" spans="1:1" x14ac:dyDescent="0.25">
      <c r="A3030" s="183"/>
    </row>
    <row r="3031" spans="1:1" x14ac:dyDescent="0.25">
      <c r="A3031" s="183"/>
    </row>
    <row r="3032" spans="1:1" x14ac:dyDescent="0.25">
      <c r="A3032" s="183"/>
    </row>
    <row r="3033" spans="1:1" x14ac:dyDescent="0.25">
      <c r="A3033" s="183"/>
    </row>
    <row r="3034" spans="1:1" x14ac:dyDescent="0.25">
      <c r="A3034" s="183"/>
    </row>
    <row r="3035" spans="1:1" x14ac:dyDescent="0.25">
      <c r="A3035" s="183"/>
    </row>
    <row r="3036" spans="1:1" x14ac:dyDescent="0.25">
      <c r="A3036" s="183"/>
    </row>
    <row r="3037" spans="1:1" x14ac:dyDescent="0.25">
      <c r="A3037" s="183"/>
    </row>
    <row r="3038" spans="1:1" x14ac:dyDescent="0.25">
      <c r="A3038" s="183"/>
    </row>
    <row r="3039" spans="1:1" x14ac:dyDescent="0.25">
      <c r="A3039" s="183"/>
    </row>
    <row r="3040" spans="1:1" x14ac:dyDescent="0.25">
      <c r="A3040" s="183"/>
    </row>
    <row r="3041" spans="1:1" x14ac:dyDescent="0.25">
      <c r="A3041" s="183"/>
    </row>
    <row r="3042" spans="1:1" x14ac:dyDescent="0.25">
      <c r="A3042" s="183"/>
    </row>
    <row r="3043" spans="1:1" x14ac:dyDescent="0.25">
      <c r="A3043" s="183"/>
    </row>
    <row r="3044" spans="1:1" x14ac:dyDescent="0.25">
      <c r="A3044" s="183"/>
    </row>
    <row r="3045" spans="1:1" x14ac:dyDescent="0.25">
      <c r="A3045" s="183"/>
    </row>
    <row r="3046" spans="1:1" x14ac:dyDescent="0.25">
      <c r="A3046" s="183"/>
    </row>
    <row r="3047" spans="1:1" x14ac:dyDescent="0.25">
      <c r="A3047" s="183"/>
    </row>
    <row r="3048" spans="1:1" x14ac:dyDescent="0.25">
      <c r="A3048" s="183"/>
    </row>
    <row r="3049" spans="1:1" x14ac:dyDescent="0.25">
      <c r="A3049" s="183"/>
    </row>
    <row r="3050" spans="1:1" x14ac:dyDescent="0.25">
      <c r="A3050" s="183"/>
    </row>
    <row r="3051" spans="1:1" x14ac:dyDescent="0.25">
      <c r="A3051" s="183"/>
    </row>
    <row r="3052" spans="1:1" x14ac:dyDescent="0.25">
      <c r="A3052" s="183"/>
    </row>
    <row r="3053" spans="1:1" x14ac:dyDescent="0.25">
      <c r="A3053" s="183"/>
    </row>
    <row r="3054" spans="1:1" x14ac:dyDescent="0.25">
      <c r="A3054" s="183"/>
    </row>
    <row r="3055" spans="1:1" x14ac:dyDescent="0.25">
      <c r="A3055" s="183"/>
    </row>
    <row r="3056" spans="1:1" x14ac:dyDescent="0.25">
      <c r="A3056" s="183"/>
    </row>
    <row r="3057" spans="1:1" x14ac:dyDescent="0.25">
      <c r="A3057" s="183"/>
    </row>
    <row r="3058" spans="1:1" x14ac:dyDescent="0.25">
      <c r="A3058" s="183"/>
    </row>
    <row r="3059" spans="1:1" x14ac:dyDescent="0.25">
      <c r="A3059" s="183"/>
    </row>
    <row r="3060" spans="1:1" x14ac:dyDescent="0.25">
      <c r="A3060" s="183"/>
    </row>
    <row r="3061" spans="1:1" x14ac:dyDescent="0.25">
      <c r="A3061" s="183"/>
    </row>
    <row r="3062" spans="1:1" x14ac:dyDescent="0.25">
      <c r="A3062" s="183"/>
    </row>
    <row r="3063" spans="1:1" x14ac:dyDescent="0.25">
      <c r="A3063" s="183"/>
    </row>
    <row r="3064" spans="1:1" x14ac:dyDescent="0.25">
      <c r="A3064" s="183"/>
    </row>
    <row r="3065" spans="1:1" x14ac:dyDescent="0.25">
      <c r="A3065" s="183"/>
    </row>
    <row r="3066" spans="1:1" x14ac:dyDescent="0.25">
      <c r="A3066" s="183"/>
    </row>
    <row r="3067" spans="1:1" x14ac:dyDescent="0.25">
      <c r="A3067" s="183"/>
    </row>
    <row r="3068" spans="1:1" x14ac:dyDescent="0.25">
      <c r="A3068" s="183"/>
    </row>
    <row r="3069" spans="1:1" x14ac:dyDescent="0.25">
      <c r="A3069" s="183"/>
    </row>
    <row r="3070" spans="1:1" x14ac:dyDescent="0.25">
      <c r="A3070" s="183"/>
    </row>
    <row r="3071" spans="1:1" x14ac:dyDescent="0.25">
      <c r="A3071" s="183"/>
    </row>
    <row r="3072" spans="1:1" x14ac:dyDescent="0.25">
      <c r="A3072" s="183"/>
    </row>
    <row r="3073" spans="1:1" x14ac:dyDescent="0.25">
      <c r="A3073" s="183"/>
    </row>
    <row r="3074" spans="1:1" x14ac:dyDescent="0.25">
      <c r="A3074" s="183"/>
    </row>
    <row r="3075" spans="1:1" x14ac:dyDescent="0.25">
      <c r="A3075" s="183"/>
    </row>
    <row r="3076" spans="1:1" x14ac:dyDescent="0.25">
      <c r="A3076" s="183"/>
    </row>
    <row r="3077" spans="1:1" x14ac:dyDescent="0.25">
      <c r="A3077" s="183"/>
    </row>
    <row r="3078" spans="1:1" x14ac:dyDescent="0.25">
      <c r="A3078" s="183"/>
    </row>
    <row r="3079" spans="1:1" x14ac:dyDescent="0.25">
      <c r="A3079" s="183"/>
    </row>
    <row r="3080" spans="1:1" x14ac:dyDescent="0.25">
      <c r="A3080" s="183"/>
    </row>
    <row r="3081" spans="1:1" x14ac:dyDescent="0.25">
      <c r="A3081" s="183"/>
    </row>
    <row r="3082" spans="1:1" x14ac:dyDescent="0.25">
      <c r="A3082" s="183"/>
    </row>
    <row r="3083" spans="1:1" x14ac:dyDescent="0.25">
      <c r="A3083" s="183"/>
    </row>
    <row r="3084" spans="1:1" x14ac:dyDescent="0.25">
      <c r="A3084" s="183"/>
    </row>
    <row r="3085" spans="1:1" x14ac:dyDescent="0.25">
      <c r="A3085" s="183"/>
    </row>
    <row r="3086" spans="1:1" x14ac:dyDescent="0.25">
      <c r="A3086" s="183"/>
    </row>
    <row r="3087" spans="1:1" x14ac:dyDescent="0.25">
      <c r="A3087" s="183"/>
    </row>
    <row r="3088" spans="1:1" x14ac:dyDescent="0.25">
      <c r="A3088" s="183"/>
    </row>
    <row r="3089" spans="1:1" x14ac:dyDescent="0.25">
      <c r="A3089" s="183"/>
    </row>
    <row r="3090" spans="1:1" x14ac:dyDescent="0.25">
      <c r="A3090" s="183"/>
    </row>
    <row r="3091" spans="1:1" x14ac:dyDescent="0.25">
      <c r="A3091" s="183"/>
    </row>
    <row r="3092" spans="1:1" x14ac:dyDescent="0.25">
      <c r="A3092" s="183"/>
    </row>
    <row r="3093" spans="1:1" x14ac:dyDescent="0.25">
      <c r="A3093" s="183"/>
    </row>
    <row r="3094" spans="1:1" x14ac:dyDescent="0.25">
      <c r="A3094" s="183"/>
    </row>
    <row r="3095" spans="1:1" x14ac:dyDescent="0.25">
      <c r="A3095" s="183"/>
    </row>
    <row r="3096" spans="1:1" x14ac:dyDescent="0.25">
      <c r="A3096" s="183"/>
    </row>
    <row r="3097" spans="1:1" x14ac:dyDescent="0.25">
      <c r="A3097" s="183"/>
    </row>
    <row r="3098" spans="1:1" x14ac:dyDescent="0.25">
      <c r="A3098" s="183"/>
    </row>
    <row r="3099" spans="1:1" x14ac:dyDescent="0.25">
      <c r="A3099" s="183"/>
    </row>
    <row r="3100" spans="1:1" x14ac:dyDescent="0.25">
      <c r="A3100" s="183"/>
    </row>
    <row r="3101" spans="1:1" x14ac:dyDescent="0.25">
      <c r="A3101" s="183"/>
    </row>
    <row r="3102" spans="1:1" x14ac:dyDescent="0.25">
      <c r="A3102" s="183"/>
    </row>
    <row r="3103" spans="1:1" x14ac:dyDescent="0.25">
      <c r="A3103" s="183"/>
    </row>
    <row r="3104" spans="1:1" x14ac:dyDescent="0.25">
      <c r="A3104" s="183"/>
    </row>
    <row r="3105" spans="1:1" x14ac:dyDescent="0.25">
      <c r="A3105" s="183"/>
    </row>
    <row r="3106" spans="1:1" x14ac:dyDescent="0.25">
      <c r="A3106" s="183"/>
    </row>
    <row r="3107" spans="1:1" x14ac:dyDescent="0.25">
      <c r="A3107" s="183"/>
    </row>
    <row r="3108" spans="1:1" x14ac:dyDescent="0.25">
      <c r="A3108" s="183"/>
    </row>
    <row r="3109" spans="1:1" x14ac:dyDescent="0.25">
      <c r="A3109" s="183"/>
    </row>
    <row r="3110" spans="1:1" x14ac:dyDescent="0.25">
      <c r="A3110" s="183"/>
    </row>
    <row r="3111" spans="1:1" x14ac:dyDescent="0.25">
      <c r="A3111" s="183"/>
    </row>
    <row r="3112" spans="1:1" x14ac:dyDescent="0.25">
      <c r="A3112" s="183"/>
    </row>
    <row r="3113" spans="1:1" x14ac:dyDescent="0.25">
      <c r="A3113" s="183"/>
    </row>
    <row r="3114" spans="1:1" x14ac:dyDescent="0.25">
      <c r="A3114" s="183"/>
    </row>
    <row r="3115" spans="1:1" x14ac:dyDescent="0.25">
      <c r="A3115" s="183"/>
    </row>
    <row r="3116" spans="1:1" x14ac:dyDescent="0.25">
      <c r="A3116" s="183"/>
    </row>
    <row r="3117" spans="1:1" x14ac:dyDescent="0.25">
      <c r="A3117" s="183"/>
    </row>
    <row r="3118" spans="1:1" x14ac:dyDescent="0.25">
      <c r="A3118" s="183"/>
    </row>
    <row r="3119" spans="1:1" x14ac:dyDescent="0.25">
      <c r="A3119" s="183"/>
    </row>
    <row r="3120" spans="1:1" x14ac:dyDescent="0.25">
      <c r="A3120" s="183"/>
    </row>
    <row r="3121" spans="1:1" x14ac:dyDescent="0.25">
      <c r="A3121" s="183"/>
    </row>
    <row r="3122" spans="1:1" x14ac:dyDescent="0.25">
      <c r="A3122" s="183"/>
    </row>
    <row r="3123" spans="1:1" x14ac:dyDescent="0.25">
      <c r="A3123" s="183"/>
    </row>
    <row r="3124" spans="1:1" x14ac:dyDescent="0.25">
      <c r="A3124" s="183"/>
    </row>
    <row r="3125" spans="1:1" x14ac:dyDescent="0.25">
      <c r="A3125" s="183"/>
    </row>
    <row r="3126" spans="1:1" x14ac:dyDescent="0.25">
      <c r="A3126" s="183"/>
    </row>
    <row r="3127" spans="1:1" x14ac:dyDescent="0.25">
      <c r="A3127" s="183"/>
    </row>
    <row r="3128" spans="1:1" x14ac:dyDescent="0.25">
      <c r="A3128" s="183"/>
    </row>
    <row r="3129" spans="1:1" x14ac:dyDescent="0.25">
      <c r="A3129" s="183"/>
    </row>
    <row r="3130" spans="1:1" x14ac:dyDescent="0.25">
      <c r="A3130" s="183"/>
    </row>
    <row r="3131" spans="1:1" x14ac:dyDescent="0.25">
      <c r="A3131" s="183"/>
    </row>
    <row r="3132" spans="1:1" x14ac:dyDescent="0.25">
      <c r="A3132" s="183"/>
    </row>
    <row r="3133" spans="1:1" x14ac:dyDescent="0.25">
      <c r="A3133" s="183"/>
    </row>
    <row r="3134" spans="1:1" x14ac:dyDescent="0.25">
      <c r="A3134" s="183"/>
    </row>
    <row r="3135" spans="1:1" x14ac:dyDescent="0.25">
      <c r="A3135" s="183"/>
    </row>
    <row r="3136" spans="1:1" x14ac:dyDescent="0.25">
      <c r="A3136" s="183"/>
    </row>
    <row r="3137" spans="1:1" x14ac:dyDescent="0.25">
      <c r="A3137" s="183"/>
    </row>
    <row r="3138" spans="1:1" x14ac:dyDescent="0.25">
      <c r="A3138" s="183"/>
    </row>
    <row r="3139" spans="1:1" x14ac:dyDescent="0.25">
      <c r="A3139" s="183"/>
    </row>
    <row r="3140" spans="1:1" x14ac:dyDescent="0.25">
      <c r="A3140" s="183"/>
    </row>
    <row r="3141" spans="1:1" x14ac:dyDescent="0.25">
      <c r="A3141" s="183"/>
    </row>
    <row r="3142" spans="1:1" x14ac:dyDescent="0.25">
      <c r="A3142" s="183"/>
    </row>
    <row r="3143" spans="1:1" x14ac:dyDescent="0.25">
      <c r="A3143" s="183"/>
    </row>
    <row r="3144" spans="1:1" x14ac:dyDescent="0.25">
      <c r="A3144" s="183"/>
    </row>
    <row r="3145" spans="1:1" x14ac:dyDescent="0.25">
      <c r="A3145" s="183"/>
    </row>
    <row r="3146" spans="1:1" x14ac:dyDescent="0.25">
      <c r="A3146" s="183"/>
    </row>
    <row r="3147" spans="1:1" x14ac:dyDescent="0.25">
      <c r="A3147" s="183"/>
    </row>
    <row r="3148" spans="1:1" x14ac:dyDescent="0.25">
      <c r="A3148" s="183"/>
    </row>
    <row r="3149" spans="1:1" x14ac:dyDescent="0.25">
      <c r="A3149" s="183"/>
    </row>
    <row r="3150" spans="1:1" x14ac:dyDescent="0.25">
      <c r="A3150" s="183"/>
    </row>
    <row r="3151" spans="1:1" x14ac:dyDescent="0.25">
      <c r="A3151" s="183"/>
    </row>
    <row r="3152" spans="1:1" x14ac:dyDescent="0.25">
      <c r="A3152" s="183"/>
    </row>
    <row r="3153" spans="1:1" x14ac:dyDescent="0.25">
      <c r="A3153" s="183"/>
    </row>
    <row r="3154" spans="1:1" x14ac:dyDescent="0.25">
      <c r="A3154" s="183"/>
    </row>
    <row r="3155" spans="1:1" x14ac:dyDescent="0.25">
      <c r="A3155" s="183"/>
    </row>
    <row r="3156" spans="1:1" x14ac:dyDescent="0.25">
      <c r="A3156" s="183"/>
    </row>
    <row r="3157" spans="1:1" x14ac:dyDescent="0.25">
      <c r="A3157" s="183"/>
    </row>
    <row r="3158" spans="1:1" x14ac:dyDescent="0.25">
      <c r="A3158" s="183"/>
    </row>
    <row r="3159" spans="1:1" x14ac:dyDescent="0.25">
      <c r="A3159" s="183"/>
    </row>
    <row r="3160" spans="1:1" x14ac:dyDescent="0.25">
      <c r="A3160" s="183"/>
    </row>
    <row r="3161" spans="1:1" x14ac:dyDescent="0.25">
      <c r="A3161" s="183"/>
    </row>
    <row r="3162" spans="1:1" x14ac:dyDescent="0.25">
      <c r="A3162" s="183"/>
    </row>
    <row r="3163" spans="1:1" x14ac:dyDescent="0.25">
      <c r="A3163" s="183"/>
    </row>
    <row r="3164" spans="1:1" x14ac:dyDescent="0.25">
      <c r="A3164" s="183"/>
    </row>
    <row r="3165" spans="1:1" x14ac:dyDescent="0.25">
      <c r="A3165" s="183"/>
    </row>
    <row r="3166" spans="1:1" x14ac:dyDescent="0.25">
      <c r="A3166" s="183"/>
    </row>
    <row r="3167" spans="1:1" x14ac:dyDescent="0.25">
      <c r="A3167" s="183"/>
    </row>
    <row r="3168" spans="1:1" x14ac:dyDescent="0.25">
      <c r="A3168" s="183"/>
    </row>
    <row r="3169" spans="1:1" x14ac:dyDescent="0.25">
      <c r="A3169" s="183"/>
    </row>
    <row r="3170" spans="1:1" x14ac:dyDescent="0.25">
      <c r="A3170" s="183"/>
    </row>
    <row r="3171" spans="1:1" x14ac:dyDescent="0.25">
      <c r="A3171" s="183"/>
    </row>
    <row r="3172" spans="1:1" x14ac:dyDescent="0.25">
      <c r="A3172" s="183"/>
    </row>
    <row r="3173" spans="1:1" x14ac:dyDescent="0.25">
      <c r="A3173" s="183"/>
    </row>
    <row r="3174" spans="1:1" x14ac:dyDescent="0.25">
      <c r="A3174" s="183"/>
    </row>
    <row r="3175" spans="1:1" x14ac:dyDescent="0.25">
      <c r="A3175" s="183"/>
    </row>
    <row r="3176" spans="1:1" x14ac:dyDescent="0.25">
      <c r="A3176" s="183"/>
    </row>
    <row r="3177" spans="1:1" x14ac:dyDescent="0.25">
      <c r="A3177" s="183"/>
    </row>
    <row r="3178" spans="1:1" x14ac:dyDescent="0.25">
      <c r="A3178" s="183"/>
    </row>
    <row r="3179" spans="1:1" x14ac:dyDescent="0.25">
      <c r="A3179" s="183"/>
    </row>
    <row r="3180" spans="1:1" x14ac:dyDescent="0.25">
      <c r="A3180" s="183"/>
    </row>
    <row r="3181" spans="1:1" x14ac:dyDescent="0.25">
      <c r="A3181" s="183"/>
    </row>
    <row r="3182" spans="1:1" x14ac:dyDescent="0.25">
      <c r="A3182" s="183"/>
    </row>
    <row r="3183" spans="1:1" x14ac:dyDescent="0.25">
      <c r="A3183" s="183"/>
    </row>
    <row r="3184" spans="1:1" x14ac:dyDescent="0.25">
      <c r="A3184" s="183"/>
    </row>
    <row r="3185" spans="1:1" x14ac:dyDescent="0.25">
      <c r="A3185" s="183"/>
    </row>
    <row r="3186" spans="1:1" x14ac:dyDescent="0.25">
      <c r="A3186" s="183"/>
    </row>
    <row r="3187" spans="1:1" x14ac:dyDescent="0.25">
      <c r="A3187" s="183"/>
    </row>
    <row r="3188" spans="1:1" x14ac:dyDescent="0.25">
      <c r="A3188" s="183"/>
    </row>
    <row r="3189" spans="1:1" x14ac:dyDescent="0.25">
      <c r="A3189" s="183"/>
    </row>
    <row r="3190" spans="1:1" x14ac:dyDescent="0.25">
      <c r="A3190" s="183"/>
    </row>
    <row r="3191" spans="1:1" x14ac:dyDescent="0.25">
      <c r="A3191" s="183"/>
    </row>
    <row r="3192" spans="1:1" x14ac:dyDescent="0.25">
      <c r="A3192" s="183"/>
    </row>
    <row r="3193" spans="1:1" x14ac:dyDescent="0.25">
      <c r="A3193" s="183"/>
    </row>
    <row r="3194" spans="1:1" x14ac:dyDescent="0.25">
      <c r="A3194" s="183"/>
    </row>
    <row r="3195" spans="1:1" x14ac:dyDescent="0.25">
      <c r="A3195" s="183"/>
    </row>
    <row r="3196" spans="1:1" x14ac:dyDescent="0.25">
      <c r="A3196" s="183"/>
    </row>
    <row r="3197" spans="1:1" x14ac:dyDescent="0.25">
      <c r="A3197" s="183"/>
    </row>
    <row r="3198" spans="1:1" x14ac:dyDescent="0.25">
      <c r="A3198" s="183"/>
    </row>
    <row r="3199" spans="1:1" x14ac:dyDescent="0.25">
      <c r="A3199" s="183"/>
    </row>
    <row r="3200" spans="1:1" x14ac:dyDescent="0.25">
      <c r="A3200" s="183"/>
    </row>
    <row r="3201" spans="1:1" x14ac:dyDescent="0.25">
      <c r="A3201" s="183"/>
    </row>
    <row r="3202" spans="1:1" x14ac:dyDescent="0.25">
      <c r="A3202" s="183"/>
    </row>
    <row r="3203" spans="1:1" x14ac:dyDescent="0.25">
      <c r="A3203" s="183"/>
    </row>
    <row r="3204" spans="1:1" x14ac:dyDescent="0.25">
      <c r="A3204" s="183"/>
    </row>
    <row r="3205" spans="1:1" x14ac:dyDescent="0.25">
      <c r="A3205" s="183"/>
    </row>
    <row r="3206" spans="1:1" x14ac:dyDescent="0.25">
      <c r="A3206" s="183"/>
    </row>
    <row r="3207" spans="1:1" x14ac:dyDescent="0.25">
      <c r="A3207" s="183"/>
    </row>
    <row r="3208" spans="1:1" x14ac:dyDescent="0.25">
      <c r="A3208" s="183"/>
    </row>
    <row r="3209" spans="1:1" x14ac:dyDescent="0.25">
      <c r="A3209" s="183"/>
    </row>
    <row r="3210" spans="1:1" x14ac:dyDescent="0.25">
      <c r="A3210" s="183"/>
    </row>
    <row r="3211" spans="1:1" x14ac:dyDescent="0.25">
      <c r="A3211" s="183"/>
    </row>
    <row r="3212" spans="1:1" x14ac:dyDescent="0.25">
      <c r="A3212" s="183"/>
    </row>
    <row r="3213" spans="1:1" x14ac:dyDescent="0.25">
      <c r="A3213" s="183"/>
    </row>
    <row r="3214" spans="1:1" x14ac:dyDescent="0.25">
      <c r="A3214" s="183"/>
    </row>
    <row r="3215" spans="1:1" x14ac:dyDescent="0.25">
      <c r="A3215" s="183"/>
    </row>
    <row r="3216" spans="1:1" x14ac:dyDescent="0.25">
      <c r="A3216" s="183"/>
    </row>
    <row r="3217" spans="1:1" x14ac:dyDescent="0.25">
      <c r="A3217" s="183"/>
    </row>
    <row r="3218" spans="1:1" x14ac:dyDescent="0.25">
      <c r="A3218" s="183"/>
    </row>
    <row r="3219" spans="1:1" x14ac:dyDescent="0.25">
      <c r="A3219" s="183"/>
    </row>
    <row r="3220" spans="1:1" x14ac:dyDescent="0.25">
      <c r="A3220" s="183"/>
    </row>
    <row r="3221" spans="1:1" x14ac:dyDescent="0.25">
      <c r="A3221" s="183"/>
    </row>
    <row r="3222" spans="1:1" x14ac:dyDescent="0.25">
      <c r="A3222" s="183"/>
    </row>
    <row r="3223" spans="1:1" x14ac:dyDescent="0.25">
      <c r="A3223" s="183"/>
    </row>
    <row r="3224" spans="1:1" x14ac:dyDescent="0.25">
      <c r="A3224" s="183"/>
    </row>
    <row r="3225" spans="1:1" x14ac:dyDescent="0.25">
      <c r="A3225" s="183"/>
    </row>
    <row r="3226" spans="1:1" x14ac:dyDescent="0.25">
      <c r="A3226" s="183"/>
    </row>
    <row r="3227" spans="1:1" x14ac:dyDescent="0.25">
      <c r="A3227" s="183"/>
    </row>
    <row r="3228" spans="1:1" x14ac:dyDescent="0.25">
      <c r="A3228" s="183"/>
    </row>
    <row r="3229" spans="1:1" x14ac:dyDescent="0.25">
      <c r="A3229" s="183"/>
    </row>
    <row r="3230" spans="1:1" x14ac:dyDescent="0.25">
      <c r="A3230" s="183"/>
    </row>
    <row r="3231" spans="1:1" x14ac:dyDescent="0.25">
      <c r="A3231" s="183"/>
    </row>
    <row r="3232" spans="1:1" x14ac:dyDescent="0.25">
      <c r="A3232" s="183"/>
    </row>
    <row r="3233" spans="1:1" x14ac:dyDescent="0.25">
      <c r="A3233" s="183"/>
    </row>
    <row r="3234" spans="1:1" x14ac:dyDescent="0.25">
      <c r="A3234" s="183"/>
    </row>
    <row r="3235" spans="1:1" x14ac:dyDescent="0.25">
      <c r="A3235" s="183"/>
    </row>
    <row r="3236" spans="1:1" x14ac:dyDescent="0.25">
      <c r="A3236" s="183"/>
    </row>
    <row r="3237" spans="1:1" x14ac:dyDescent="0.25">
      <c r="A3237" s="183"/>
    </row>
    <row r="3238" spans="1:1" x14ac:dyDescent="0.25">
      <c r="A3238" s="183"/>
    </row>
    <row r="3239" spans="1:1" x14ac:dyDescent="0.25">
      <c r="A3239" s="183"/>
    </row>
    <row r="3240" spans="1:1" x14ac:dyDescent="0.25">
      <c r="A3240" s="183"/>
    </row>
    <row r="3241" spans="1:1" x14ac:dyDescent="0.25">
      <c r="A3241" s="183"/>
    </row>
    <row r="3242" spans="1:1" x14ac:dyDescent="0.25">
      <c r="A3242" s="183"/>
    </row>
    <row r="3243" spans="1:1" x14ac:dyDescent="0.25">
      <c r="A3243" s="183"/>
    </row>
    <row r="3244" spans="1:1" x14ac:dyDescent="0.25">
      <c r="A3244" s="183"/>
    </row>
    <row r="3245" spans="1:1" x14ac:dyDescent="0.25">
      <c r="A3245" s="183"/>
    </row>
    <row r="3246" spans="1:1" x14ac:dyDescent="0.25">
      <c r="A3246" s="183"/>
    </row>
    <row r="3247" spans="1:1" x14ac:dyDescent="0.25">
      <c r="A3247" s="183"/>
    </row>
    <row r="3248" spans="1:1" x14ac:dyDescent="0.25">
      <c r="A3248" s="183"/>
    </row>
    <row r="3249" spans="1:1" x14ac:dyDescent="0.25">
      <c r="A3249" s="183"/>
    </row>
    <row r="3250" spans="1:1" x14ac:dyDescent="0.25">
      <c r="A3250" s="183"/>
    </row>
    <row r="3251" spans="1:1" x14ac:dyDescent="0.25">
      <c r="A3251" s="183"/>
    </row>
    <row r="3252" spans="1:1" x14ac:dyDescent="0.25">
      <c r="A3252" s="183"/>
    </row>
    <row r="3253" spans="1:1" x14ac:dyDescent="0.25">
      <c r="A3253" s="183"/>
    </row>
    <row r="3254" spans="1:1" x14ac:dyDescent="0.25">
      <c r="A3254" s="183"/>
    </row>
    <row r="3255" spans="1:1" x14ac:dyDescent="0.25">
      <c r="A3255" s="183"/>
    </row>
    <row r="3256" spans="1:1" x14ac:dyDescent="0.25">
      <c r="A3256" s="183"/>
    </row>
    <row r="3257" spans="1:1" x14ac:dyDescent="0.25">
      <c r="A3257" s="183"/>
    </row>
    <row r="3258" spans="1:1" x14ac:dyDescent="0.25">
      <c r="A3258" s="183"/>
    </row>
    <row r="3259" spans="1:1" x14ac:dyDescent="0.25">
      <c r="A3259" s="183"/>
    </row>
    <row r="3260" spans="1:1" x14ac:dyDescent="0.25">
      <c r="A3260" s="183"/>
    </row>
    <row r="3261" spans="1:1" x14ac:dyDescent="0.25">
      <c r="A3261" s="183"/>
    </row>
    <row r="3262" spans="1:1" x14ac:dyDescent="0.25">
      <c r="A3262" s="183"/>
    </row>
    <row r="3263" spans="1:1" x14ac:dyDescent="0.25">
      <c r="A3263" s="183"/>
    </row>
    <row r="3264" spans="1:1" x14ac:dyDescent="0.25">
      <c r="A3264" s="183"/>
    </row>
    <row r="3265" spans="1:1" x14ac:dyDescent="0.25">
      <c r="A3265" s="183"/>
    </row>
    <row r="3266" spans="1:1" x14ac:dyDescent="0.25">
      <c r="A3266" s="183"/>
    </row>
    <row r="3267" spans="1:1" x14ac:dyDescent="0.25">
      <c r="A3267" s="183"/>
    </row>
    <row r="3268" spans="1:1" x14ac:dyDescent="0.25">
      <c r="A3268" s="183"/>
    </row>
    <row r="3269" spans="1:1" x14ac:dyDescent="0.25">
      <c r="A3269" s="183"/>
    </row>
    <row r="3270" spans="1:1" x14ac:dyDescent="0.25">
      <c r="A3270" s="183"/>
    </row>
    <row r="3271" spans="1:1" x14ac:dyDescent="0.25">
      <c r="A3271" s="183"/>
    </row>
    <row r="3272" spans="1:1" x14ac:dyDescent="0.25">
      <c r="A3272" s="183"/>
    </row>
    <row r="3273" spans="1:1" x14ac:dyDescent="0.25">
      <c r="A3273" s="183"/>
    </row>
    <row r="3274" spans="1:1" x14ac:dyDescent="0.25">
      <c r="A3274" s="183"/>
    </row>
    <row r="3275" spans="1:1" x14ac:dyDescent="0.25">
      <c r="A3275" s="183"/>
    </row>
    <row r="3276" spans="1:1" x14ac:dyDescent="0.25">
      <c r="A3276" s="183"/>
    </row>
    <row r="3277" spans="1:1" x14ac:dyDescent="0.25">
      <c r="A3277" s="183"/>
    </row>
    <row r="3278" spans="1:1" x14ac:dyDescent="0.25">
      <c r="A3278" s="183"/>
    </row>
    <row r="3279" spans="1:1" x14ac:dyDescent="0.25">
      <c r="A3279" s="183"/>
    </row>
    <row r="3280" spans="1:1" x14ac:dyDescent="0.25">
      <c r="A3280" s="183"/>
    </row>
    <row r="3281" spans="1:1" x14ac:dyDescent="0.25">
      <c r="A3281" s="183"/>
    </row>
    <row r="3282" spans="1:1" x14ac:dyDescent="0.25">
      <c r="A3282" s="183"/>
    </row>
    <row r="3283" spans="1:1" x14ac:dyDescent="0.25">
      <c r="A3283" s="183"/>
    </row>
    <row r="3284" spans="1:1" x14ac:dyDescent="0.25">
      <c r="A3284" s="183"/>
    </row>
    <row r="3285" spans="1:1" x14ac:dyDescent="0.25">
      <c r="A3285" s="183"/>
    </row>
    <row r="3286" spans="1:1" x14ac:dyDescent="0.25">
      <c r="A3286" s="183"/>
    </row>
    <row r="3287" spans="1:1" x14ac:dyDescent="0.25">
      <c r="A3287" s="183"/>
    </row>
    <row r="3288" spans="1:1" x14ac:dyDescent="0.25">
      <c r="A3288" s="183"/>
    </row>
    <row r="3289" spans="1:1" x14ac:dyDescent="0.25">
      <c r="A3289" s="183"/>
    </row>
    <row r="3290" spans="1:1" x14ac:dyDescent="0.25">
      <c r="A3290" s="183"/>
    </row>
    <row r="3291" spans="1:1" x14ac:dyDescent="0.25">
      <c r="A3291" s="183"/>
    </row>
    <row r="3292" spans="1:1" x14ac:dyDescent="0.25">
      <c r="A3292" s="183"/>
    </row>
    <row r="3293" spans="1:1" x14ac:dyDescent="0.25">
      <c r="A3293" s="183"/>
    </row>
    <row r="3294" spans="1:1" x14ac:dyDescent="0.25">
      <c r="A3294" s="183"/>
    </row>
    <row r="3295" spans="1:1" x14ac:dyDescent="0.25">
      <c r="A3295" s="183"/>
    </row>
    <row r="3296" spans="1:1" x14ac:dyDescent="0.25">
      <c r="A3296" s="183"/>
    </row>
    <row r="3297" spans="1:1" x14ac:dyDescent="0.25">
      <c r="A3297" s="183"/>
    </row>
    <row r="3298" spans="1:1" x14ac:dyDescent="0.25">
      <c r="A3298" s="183"/>
    </row>
    <row r="3299" spans="1:1" x14ac:dyDescent="0.25">
      <c r="A3299" s="183"/>
    </row>
    <row r="3300" spans="1:1" x14ac:dyDescent="0.25">
      <c r="A3300" s="183"/>
    </row>
    <row r="3301" spans="1:1" x14ac:dyDescent="0.25">
      <c r="A3301" s="183"/>
    </row>
    <row r="3302" spans="1:1" x14ac:dyDescent="0.25">
      <c r="A3302" s="183"/>
    </row>
    <row r="3303" spans="1:1" x14ac:dyDescent="0.25">
      <c r="A3303" s="183"/>
    </row>
    <row r="3304" spans="1:1" x14ac:dyDescent="0.25">
      <c r="A3304" s="183"/>
    </row>
    <row r="3305" spans="1:1" x14ac:dyDescent="0.25">
      <c r="A3305" s="183"/>
    </row>
    <row r="3306" spans="1:1" x14ac:dyDescent="0.25">
      <c r="A3306" s="183"/>
    </row>
    <row r="3307" spans="1:1" x14ac:dyDescent="0.25">
      <c r="A3307" s="183"/>
    </row>
    <row r="3308" spans="1:1" x14ac:dyDescent="0.25">
      <c r="A3308" s="183"/>
    </row>
    <row r="3309" spans="1:1" x14ac:dyDescent="0.25">
      <c r="A3309" s="183"/>
    </row>
    <row r="3310" spans="1:1" x14ac:dyDescent="0.25">
      <c r="A3310" s="183"/>
    </row>
    <row r="3311" spans="1:1" x14ac:dyDescent="0.25">
      <c r="A3311" s="183"/>
    </row>
    <row r="3312" spans="1:1" x14ac:dyDescent="0.25">
      <c r="A3312" s="183"/>
    </row>
    <row r="3313" spans="1:1" x14ac:dyDescent="0.25">
      <c r="A3313" s="183"/>
    </row>
    <row r="3314" spans="1:1" x14ac:dyDescent="0.25">
      <c r="A3314" s="183"/>
    </row>
    <row r="3315" spans="1:1" x14ac:dyDescent="0.25">
      <c r="A3315" s="183"/>
    </row>
    <row r="3316" spans="1:1" x14ac:dyDescent="0.25">
      <c r="A3316" s="183"/>
    </row>
    <row r="3317" spans="1:1" x14ac:dyDescent="0.25">
      <c r="A3317" s="183"/>
    </row>
    <row r="3318" spans="1:1" x14ac:dyDescent="0.25">
      <c r="A3318" s="183"/>
    </row>
    <row r="3319" spans="1:1" x14ac:dyDescent="0.25">
      <c r="A3319" s="183"/>
    </row>
    <row r="3320" spans="1:1" x14ac:dyDescent="0.25">
      <c r="A3320" s="183"/>
    </row>
    <row r="3321" spans="1:1" x14ac:dyDescent="0.25">
      <c r="A3321" s="183"/>
    </row>
    <row r="3322" spans="1:1" x14ac:dyDescent="0.25">
      <c r="A3322" s="183"/>
    </row>
    <row r="3323" spans="1:1" x14ac:dyDescent="0.25">
      <c r="A3323" s="183"/>
    </row>
    <row r="3324" spans="1:1" x14ac:dyDescent="0.25">
      <c r="A3324" s="183"/>
    </row>
    <row r="3325" spans="1:1" x14ac:dyDescent="0.25">
      <c r="A3325" s="183"/>
    </row>
    <row r="3326" spans="1:1" x14ac:dyDescent="0.25">
      <c r="A3326" s="183"/>
    </row>
    <row r="3327" spans="1:1" x14ac:dyDescent="0.25">
      <c r="A3327" s="183"/>
    </row>
    <row r="3328" spans="1:1" x14ac:dyDescent="0.25">
      <c r="A3328" s="183"/>
    </row>
    <row r="3329" spans="1:1" x14ac:dyDescent="0.25">
      <c r="A3329" s="183"/>
    </row>
    <row r="3330" spans="1:1" x14ac:dyDescent="0.25">
      <c r="A3330" s="183"/>
    </row>
    <row r="3331" spans="1:1" x14ac:dyDescent="0.25">
      <c r="A3331" s="183"/>
    </row>
    <row r="3332" spans="1:1" x14ac:dyDescent="0.25">
      <c r="A3332" s="183"/>
    </row>
    <row r="3333" spans="1:1" x14ac:dyDescent="0.25">
      <c r="A3333" s="183"/>
    </row>
    <row r="3334" spans="1:1" x14ac:dyDescent="0.25">
      <c r="A3334" s="183"/>
    </row>
    <row r="3335" spans="1:1" x14ac:dyDescent="0.25">
      <c r="A3335" s="183"/>
    </row>
    <row r="3336" spans="1:1" x14ac:dyDescent="0.25">
      <c r="A3336" s="183"/>
    </row>
    <row r="3337" spans="1:1" x14ac:dyDescent="0.25">
      <c r="A3337" s="183"/>
    </row>
    <row r="3338" spans="1:1" x14ac:dyDescent="0.25">
      <c r="A3338" s="183"/>
    </row>
    <row r="3339" spans="1:1" x14ac:dyDescent="0.25">
      <c r="A3339" s="183"/>
    </row>
    <row r="3340" spans="1:1" x14ac:dyDescent="0.25">
      <c r="A3340" s="183"/>
    </row>
    <row r="3341" spans="1:1" x14ac:dyDescent="0.25">
      <c r="A3341" s="183"/>
    </row>
    <row r="3342" spans="1:1" x14ac:dyDescent="0.25">
      <c r="A3342" s="183"/>
    </row>
    <row r="3343" spans="1:1" x14ac:dyDescent="0.25">
      <c r="A3343" s="183"/>
    </row>
    <row r="3344" spans="1:1" x14ac:dyDescent="0.25">
      <c r="A3344" s="183"/>
    </row>
    <row r="3345" spans="1:1" x14ac:dyDescent="0.25">
      <c r="A3345" s="183"/>
    </row>
    <row r="3346" spans="1:1" x14ac:dyDescent="0.25">
      <c r="A3346" s="183"/>
    </row>
    <row r="3347" spans="1:1" x14ac:dyDescent="0.25">
      <c r="A3347" s="183"/>
    </row>
    <row r="3348" spans="1:1" x14ac:dyDescent="0.25">
      <c r="A3348" s="183"/>
    </row>
    <row r="3349" spans="1:1" x14ac:dyDescent="0.25">
      <c r="A3349" s="183"/>
    </row>
    <row r="3350" spans="1:1" x14ac:dyDescent="0.25">
      <c r="A3350" s="183"/>
    </row>
    <row r="3351" spans="1:1" x14ac:dyDescent="0.25">
      <c r="A3351" s="183"/>
    </row>
    <row r="3352" spans="1:1" x14ac:dyDescent="0.25">
      <c r="A3352" s="183"/>
    </row>
    <row r="3353" spans="1:1" x14ac:dyDescent="0.25">
      <c r="A3353" s="183"/>
    </row>
    <row r="3354" spans="1:1" x14ac:dyDescent="0.25">
      <c r="A3354" s="183"/>
    </row>
    <row r="3355" spans="1:1" x14ac:dyDescent="0.25">
      <c r="A3355" s="183"/>
    </row>
    <row r="3356" spans="1:1" x14ac:dyDescent="0.25">
      <c r="A3356" s="183"/>
    </row>
    <row r="3357" spans="1:1" x14ac:dyDescent="0.25">
      <c r="A3357" s="183"/>
    </row>
    <row r="3358" spans="1:1" x14ac:dyDescent="0.25">
      <c r="A3358" s="183"/>
    </row>
    <row r="3359" spans="1:1" x14ac:dyDescent="0.25">
      <c r="A3359" s="183"/>
    </row>
    <row r="3360" spans="1:1" x14ac:dyDescent="0.25">
      <c r="A3360" s="183"/>
    </row>
    <row r="3361" spans="1:1" x14ac:dyDescent="0.25">
      <c r="A3361" s="183"/>
    </row>
    <row r="3362" spans="1:1" x14ac:dyDescent="0.25">
      <c r="A3362" s="183"/>
    </row>
    <row r="3363" spans="1:1" x14ac:dyDescent="0.25">
      <c r="A3363" s="183"/>
    </row>
    <row r="3364" spans="1:1" x14ac:dyDescent="0.25">
      <c r="A3364" s="183"/>
    </row>
    <row r="3365" spans="1:1" x14ac:dyDescent="0.25">
      <c r="A3365" s="183"/>
    </row>
    <row r="3366" spans="1:1" x14ac:dyDescent="0.25">
      <c r="A3366" s="183"/>
    </row>
    <row r="3367" spans="1:1" x14ac:dyDescent="0.25">
      <c r="A3367" s="183"/>
    </row>
    <row r="3368" spans="1:1" x14ac:dyDescent="0.25">
      <c r="A3368" s="183"/>
    </row>
    <row r="3369" spans="1:1" x14ac:dyDescent="0.25">
      <c r="A3369" s="183"/>
    </row>
    <row r="3370" spans="1:1" x14ac:dyDescent="0.25">
      <c r="A3370" s="183"/>
    </row>
    <row r="3371" spans="1:1" x14ac:dyDescent="0.25">
      <c r="A3371" s="183"/>
    </row>
    <row r="3372" spans="1:1" x14ac:dyDescent="0.25">
      <c r="A3372" s="183"/>
    </row>
    <row r="3373" spans="1:1" x14ac:dyDescent="0.25">
      <c r="A3373" s="183"/>
    </row>
    <row r="3374" spans="1:1" x14ac:dyDescent="0.25">
      <c r="A3374" s="183"/>
    </row>
    <row r="3375" spans="1:1" x14ac:dyDescent="0.25">
      <c r="A3375" s="183"/>
    </row>
    <row r="3376" spans="1:1" x14ac:dyDescent="0.25">
      <c r="A3376" s="183"/>
    </row>
    <row r="3377" spans="1:1" x14ac:dyDescent="0.25">
      <c r="A3377" s="183"/>
    </row>
    <row r="3378" spans="1:1" x14ac:dyDescent="0.25">
      <c r="A3378" s="183"/>
    </row>
    <row r="3379" spans="1:1" x14ac:dyDescent="0.25">
      <c r="A3379" s="183"/>
    </row>
    <row r="3380" spans="1:1" x14ac:dyDescent="0.25">
      <c r="A3380" s="183"/>
    </row>
    <row r="3381" spans="1:1" x14ac:dyDescent="0.25">
      <c r="A3381" s="183"/>
    </row>
    <row r="3382" spans="1:1" x14ac:dyDescent="0.25">
      <c r="A3382" s="183"/>
    </row>
    <row r="3383" spans="1:1" x14ac:dyDescent="0.25">
      <c r="A3383" s="183"/>
    </row>
    <row r="3384" spans="1:1" x14ac:dyDescent="0.25">
      <c r="A3384" s="183"/>
    </row>
    <row r="3385" spans="1:1" x14ac:dyDescent="0.25">
      <c r="A3385" s="183"/>
    </row>
    <row r="3386" spans="1:1" x14ac:dyDescent="0.25">
      <c r="A3386" s="183"/>
    </row>
    <row r="3387" spans="1:1" x14ac:dyDescent="0.25">
      <c r="A3387" s="183"/>
    </row>
    <row r="3388" spans="1:1" x14ac:dyDescent="0.25">
      <c r="A3388" s="183"/>
    </row>
    <row r="3389" spans="1:1" x14ac:dyDescent="0.25">
      <c r="A3389" s="183"/>
    </row>
    <row r="3390" spans="1:1" x14ac:dyDescent="0.25">
      <c r="A3390" s="183"/>
    </row>
    <row r="3391" spans="1:1" x14ac:dyDescent="0.25">
      <c r="A3391" s="183"/>
    </row>
    <row r="3392" spans="1:1" x14ac:dyDescent="0.25">
      <c r="A3392" s="183"/>
    </row>
    <row r="3393" spans="1:1" x14ac:dyDescent="0.25">
      <c r="A3393" s="183"/>
    </row>
    <row r="3394" spans="1:1" x14ac:dyDescent="0.25">
      <c r="A3394" s="183"/>
    </row>
    <row r="3395" spans="1:1" x14ac:dyDescent="0.25">
      <c r="A3395" s="183"/>
    </row>
    <row r="3396" spans="1:1" x14ac:dyDescent="0.25">
      <c r="A3396" s="183"/>
    </row>
    <row r="3397" spans="1:1" x14ac:dyDescent="0.25">
      <c r="A3397" s="183"/>
    </row>
    <row r="3398" spans="1:1" x14ac:dyDescent="0.25">
      <c r="A3398" s="183"/>
    </row>
    <row r="3399" spans="1:1" x14ac:dyDescent="0.25">
      <c r="A3399" s="183"/>
    </row>
    <row r="3400" spans="1:1" x14ac:dyDescent="0.25">
      <c r="A3400" s="183"/>
    </row>
    <row r="3401" spans="1:1" x14ac:dyDescent="0.25">
      <c r="A3401" s="183"/>
    </row>
    <row r="3402" spans="1:1" x14ac:dyDescent="0.25">
      <c r="A3402" s="183"/>
    </row>
    <row r="3403" spans="1:1" x14ac:dyDescent="0.25">
      <c r="A3403" s="183"/>
    </row>
    <row r="3404" spans="1:1" x14ac:dyDescent="0.25">
      <c r="A3404" s="183"/>
    </row>
    <row r="3405" spans="1:1" x14ac:dyDescent="0.25">
      <c r="A3405" s="183"/>
    </row>
    <row r="3406" spans="1:1" x14ac:dyDescent="0.25">
      <c r="A3406" s="183"/>
    </row>
    <row r="3407" spans="1:1" x14ac:dyDescent="0.25">
      <c r="A3407" s="183"/>
    </row>
    <row r="3408" spans="1:1" x14ac:dyDescent="0.25">
      <c r="A3408" s="183"/>
    </row>
    <row r="3409" spans="1:1" x14ac:dyDescent="0.25">
      <c r="A3409" s="183"/>
    </row>
    <row r="3410" spans="1:1" x14ac:dyDescent="0.25">
      <c r="A3410" s="183"/>
    </row>
    <row r="3411" spans="1:1" x14ac:dyDescent="0.25">
      <c r="A3411" s="183"/>
    </row>
    <row r="3412" spans="1:1" x14ac:dyDescent="0.25">
      <c r="A3412" s="183"/>
    </row>
    <row r="3413" spans="1:1" x14ac:dyDescent="0.25">
      <c r="A3413" s="183"/>
    </row>
    <row r="3414" spans="1:1" x14ac:dyDescent="0.25">
      <c r="A3414" s="183"/>
    </row>
    <row r="3415" spans="1:1" x14ac:dyDescent="0.25">
      <c r="A3415" s="183"/>
    </row>
    <row r="3416" spans="1:1" x14ac:dyDescent="0.25">
      <c r="A3416" s="183"/>
    </row>
    <row r="3417" spans="1:1" x14ac:dyDescent="0.25">
      <c r="A3417" s="183"/>
    </row>
    <row r="3418" spans="1:1" x14ac:dyDescent="0.25">
      <c r="A3418" s="183"/>
    </row>
    <row r="3419" spans="1:1" x14ac:dyDescent="0.25">
      <c r="A3419" s="183"/>
    </row>
    <row r="3420" spans="1:1" x14ac:dyDescent="0.25">
      <c r="A3420" s="183"/>
    </row>
    <row r="3421" spans="1:1" x14ac:dyDescent="0.25">
      <c r="A3421" s="183"/>
    </row>
    <row r="3422" spans="1:1" x14ac:dyDescent="0.25">
      <c r="A3422" s="183"/>
    </row>
    <row r="3423" spans="1:1" x14ac:dyDescent="0.25">
      <c r="A3423" s="183"/>
    </row>
    <row r="3424" spans="1:1" x14ac:dyDescent="0.25">
      <c r="A3424" s="183"/>
    </row>
    <row r="3425" spans="1:1" x14ac:dyDescent="0.25">
      <c r="A3425" s="183"/>
    </row>
    <row r="3426" spans="1:1" x14ac:dyDescent="0.25">
      <c r="A3426" s="183"/>
    </row>
    <row r="3427" spans="1:1" x14ac:dyDescent="0.25">
      <c r="A3427" s="183"/>
    </row>
    <row r="3428" spans="1:1" x14ac:dyDescent="0.25">
      <c r="A3428" s="183"/>
    </row>
    <row r="3429" spans="1:1" x14ac:dyDescent="0.25">
      <c r="A3429" s="183"/>
    </row>
    <row r="3430" spans="1:1" x14ac:dyDescent="0.25">
      <c r="A3430" s="183"/>
    </row>
    <row r="3431" spans="1:1" x14ac:dyDescent="0.25">
      <c r="A3431" s="183"/>
    </row>
    <row r="3432" spans="1:1" x14ac:dyDescent="0.25">
      <c r="A3432" s="183"/>
    </row>
    <row r="3433" spans="1:1" x14ac:dyDescent="0.25">
      <c r="A3433" s="183"/>
    </row>
    <row r="3434" spans="1:1" x14ac:dyDescent="0.25">
      <c r="A3434" s="183"/>
    </row>
    <row r="3435" spans="1:1" x14ac:dyDescent="0.25">
      <c r="A3435" s="183"/>
    </row>
    <row r="3436" spans="1:1" x14ac:dyDescent="0.25">
      <c r="A3436" s="183"/>
    </row>
    <row r="3437" spans="1:1" x14ac:dyDescent="0.25">
      <c r="A3437" s="183"/>
    </row>
    <row r="3438" spans="1:1" x14ac:dyDescent="0.25">
      <c r="A3438" s="183"/>
    </row>
    <row r="3439" spans="1:1" x14ac:dyDescent="0.25">
      <c r="A3439" s="183"/>
    </row>
    <row r="3440" spans="1:1" x14ac:dyDescent="0.25">
      <c r="A3440" s="183"/>
    </row>
    <row r="3441" spans="1:1" x14ac:dyDescent="0.25">
      <c r="A3441" s="183"/>
    </row>
    <row r="3442" spans="1:1" x14ac:dyDescent="0.25">
      <c r="A3442" s="183"/>
    </row>
    <row r="3443" spans="1:1" x14ac:dyDescent="0.25">
      <c r="A3443" s="183"/>
    </row>
    <row r="3444" spans="1:1" x14ac:dyDescent="0.25">
      <c r="A3444" s="183"/>
    </row>
    <row r="3445" spans="1:1" x14ac:dyDescent="0.25">
      <c r="A3445" s="183"/>
    </row>
    <row r="3446" spans="1:1" x14ac:dyDescent="0.25">
      <c r="A3446" s="183"/>
    </row>
    <row r="3447" spans="1:1" x14ac:dyDescent="0.25">
      <c r="A3447" s="183"/>
    </row>
    <row r="3448" spans="1:1" x14ac:dyDescent="0.25">
      <c r="A3448" s="183"/>
    </row>
    <row r="3449" spans="1:1" x14ac:dyDescent="0.25">
      <c r="A3449" s="183"/>
    </row>
    <row r="3450" spans="1:1" x14ac:dyDescent="0.25">
      <c r="A3450" s="183"/>
    </row>
    <row r="3451" spans="1:1" x14ac:dyDescent="0.25">
      <c r="A3451" s="183"/>
    </row>
    <row r="3452" spans="1:1" x14ac:dyDescent="0.25">
      <c r="A3452" s="183"/>
    </row>
    <row r="3453" spans="1:1" x14ac:dyDescent="0.25">
      <c r="A3453" s="183"/>
    </row>
    <row r="3454" spans="1:1" x14ac:dyDescent="0.25">
      <c r="A3454" s="183"/>
    </row>
    <row r="3455" spans="1:1" x14ac:dyDescent="0.25">
      <c r="A3455" s="183"/>
    </row>
    <row r="3456" spans="1:1" x14ac:dyDescent="0.25">
      <c r="A3456" s="183"/>
    </row>
    <row r="3457" spans="1:1" x14ac:dyDescent="0.25">
      <c r="A3457" s="183"/>
    </row>
    <row r="3458" spans="1:1" x14ac:dyDescent="0.25">
      <c r="A3458" s="183"/>
    </row>
    <row r="3459" spans="1:1" x14ac:dyDescent="0.25">
      <c r="A3459" s="183"/>
    </row>
    <row r="3460" spans="1:1" x14ac:dyDescent="0.25">
      <c r="A3460" s="183"/>
    </row>
    <row r="3461" spans="1:1" x14ac:dyDescent="0.25">
      <c r="A3461" s="183"/>
    </row>
    <row r="3462" spans="1:1" x14ac:dyDescent="0.25">
      <c r="A3462" s="183"/>
    </row>
    <row r="3463" spans="1:1" x14ac:dyDescent="0.25">
      <c r="A3463" s="183"/>
    </row>
    <row r="3464" spans="1:1" x14ac:dyDescent="0.25">
      <c r="A3464" s="183"/>
    </row>
    <row r="3465" spans="1:1" x14ac:dyDescent="0.25">
      <c r="A3465" s="183"/>
    </row>
    <row r="3466" spans="1:1" x14ac:dyDescent="0.25">
      <c r="A3466" s="183"/>
    </row>
    <row r="3467" spans="1:1" x14ac:dyDescent="0.25">
      <c r="A3467" s="183"/>
    </row>
    <row r="3468" spans="1:1" x14ac:dyDescent="0.25">
      <c r="A3468" s="183"/>
    </row>
    <row r="3469" spans="1:1" x14ac:dyDescent="0.25">
      <c r="A3469" s="183"/>
    </row>
    <row r="3470" spans="1:1" x14ac:dyDescent="0.25">
      <c r="A3470" s="183"/>
    </row>
    <row r="3471" spans="1:1" x14ac:dyDescent="0.25">
      <c r="A3471" s="183"/>
    </row>
    <row r="3472" spans="1:1" x14ac:dyDescent="0.25">
      <c r="A3472" s="183"/>
    </row>
    <row r="3473" spans="1:1" x14ac:dyDescent="0.25">
      <c r="A3473" s="183"/>
    </row>
    <row r="3474" spans="1:1" x14ac:dyDescent="0.25">
      <c r="A3474" s="183"/>
    </row>
    <row r="3475" spans="1:1" x14ac:dyDescent="0.25">
      <c r="A3475" s="183"/>
    </row>
    <row r="3476" spans="1:1" x14ac:dyDescent="0.25">
      <c r="A3476" s="183"/>
    </row>
    <row r="3477" spans="1:1" x14ac:dyDescent="0.25">
      <c r="A3477" s="183"/>
    </row>
    <row r="3478" spans="1:1" x14ac:dyDescent="0.25">
      <c r="A3478" s="183"/>
    </row>
    <row r="3479" spans="1:1" x14ac:dyDescent="0.25">
      <c r="A3479" s="183"/>
    </row>
    <row r="3480" spans="1:1" x14ac:dyDescent="0.25">
      <c r="A3480" s="183"/>
    </row>
    <row r="3481" spans="1:1" x14ac:dyDescent="0.25">
      <c r="A3481" s="183"/>
    </row>
    <row r="3482" spans="1:1" x14ac:dyDescent="0.25">
      <c r="A3482" s="183"/>
    </row>
    <row r="3483" spans="1:1" x14ac:dyDescent="0.25">
      <c r="A3483" s="183"/>
    </row>
    <row r="3484" spans="1:1" x14ac:dyDescent="0.25">
      <c r="A3484" s="183"/>
    </row>
    <row r="3485" spans="1:1" x14ac:dyDescent="0.25">
      <c r="A3485" s="183"/>
    </row>
    <row r="3486" spans="1:1" x14ac:dyDescent="0.25">
      <c r="A3486" s="183"/>
    </row>
    <row r="3487" spans="1:1" x14ac:dyDescent="0.25">
      <c r="A3487" s="183"/>
    </row>
    <row r="3488" spans="1:1" x14ac:dyDescent="0.25">
      <c r="A3488" s="183"/>
    </row>
    <row r="3489" spans="1:1" x14ac:dyDescent="0.25">
      <c r="A3489" s="183"/>
    </row>
    <row r="3490" spans="1:1" x14ac:dyDescent="0.25">
      <c r="A3490" s="183"/>
    </row>
    <row r="3491" spans="1:1" x14ac:dyDescent="0.25">
      <c r="A3491" s="183"/>
    </row>
    <row r="3492" spans="1:1" x14ac:dyDescent="0.25">
      <c r="A3492" s="183"/>
    </row>
    <row r="3493" spans="1:1" x14ac:dyDescent="0.25">
      <c r="A3493" s="183"/>
    </row>
    <row r="3494" spans="1:1" x14ac:dyDescent="0.25">
      <c r="A3494" s="183"/>
    </row>
    <row r="3495" spans="1:1" x14ac:dyDescent="0.25">
      <c r="A3495" s="183"/>
    </row>
    <row r="3496" spans="1:1" x14ac:dyDescent="0.25">
      <c r="A3496" s="183"/>
    </row>
    <row r="3497" spans="1:1" x14ac:dyDescent="0.25">
      <c r="A3497" s="183"/>
    </row>
    <row r="3498" spans="1:1" x14ac:dyDescent="0.25">
      <c r="A3498" s="183"/>
    </row>
    <row r="3499" spans="1:1" x14ac:dyDescent="0.25">
      <c r="A3499" s="183"/>
    </row>
    <row r="3500" spans="1:1" x14ac:dyDescent="0.25">
      <c r="A3500" s="183"/>
    </row>
    <row r="3501" spans="1:1" x14ac:dyDescent="0.25">
      <c r="A3501" s="183"/>
    </row>
    <row r="3502" spans="1:1" x14ac:dyDescent="0.25">
      <c r="A3502" s="183"/>
    </row>
    <row r="3503" spans="1:1" x14ac:dyDescent="0.25">
      <c r="A3503" s="183"/>
    </row>
    <row r="3504" spans="1:1" x14ac:dyDescent="0.25">
      <c r="A3504" s="183"/>
    </row>
    <row r="3505" spans="1:1" x14ac:dyDescent="0.25">
      <c r="A3505" s="183"/>
    </row>
    <row r="3506" spans="1:1" x14ac:dyDescent="0.25">
      <c r="A3506" s="183"/>
    </row>
    <row r="3507" spans="1:1" x14ac:dyDescent="0.25">
      <c r="A3507" s="183"/>
    </row>
    <row r="3508" spans="1:1" x14ac:dyDescent="0.25">
      <c r="A3508" s="183"/>
    </row>
    <row r="3509" spans="1:1" x14ac:dyDescent="0.25">
      <c r="A3509" s="183"/>
    </row>
    <row r="3510" spans="1:1" x14ac:dyDescent="0.25">
      <c r="A3510" s="183"/>
    </row>
    <row r="3511" spans="1:1" x14ac:dyDescent="0.25">
      <c r="A3511" s="183"/>
    </row>
    <row r="3512" spans="1:1" x14ac:dyDescent="0.25">
      <c r="A3512" s="183"/>
    </row>
    <row r="3513" spans="1:1" x14ac:dyDescent="0.25">
      <c r="A3513" s="183"/>
    </row>
    <row r="3514" spans="1:1" x14ac:dyDescent="0.25">
      <c r="A3514" s="183"/>
    </row>
    <row r="3515" spans="1:1" x14ac:dyDescent="0.25">
      <c r="A3515" s="183"/>
    </row>
    <row r="3516" spans="1:1" x14ac:dyDescent="0.25">
      <c r="A3516" s="183"/>
    </row>
    <row r="3517" spans="1:1" x14ac:dyDescent="0.25">
      <c r="A3517" s="183"/>
    </row>
    <row r="3518" spans="1:1" x14ac:dyDescent="0.25">
      <c r="A3518" s="183"/>
    </row>
    <row r="3519" spans="1:1" x14ac:dyDescent="0.25">
      <c r="A3519" s="183"/>
    </row>
    <row r="3520" spans="1:1" x14ac:dyDescent="0.25">
      <c r="A3520" s="183"/>
    </row>
    <row r="3521" spans="1:1" x14ac:dyDescent="0.25">
      <c r="A3521" s="183"/>
    </row>
    <row r="3522" spans="1:1" x14ac:dyDescent="0.25">
      <c r="A3522" s="183"/>
    </row>
    <row r="3523" spans="1:1" x14ac:dyDescent="0.25">
      <c r="A3523" s="183"/>
    </row>
    <row r="3524" spans="1:1" x14ac:dyDescent="0.25">
      <c r="A3524" s="183"/>
    </row>
    <row r="3525" spans="1:1" x14ac:dyDescent="0.25">
      <c r="A3525" s="183"/>
    </row>
    <row r="3526" spans="1:1" x14ac:dyDescent="0.25">
      <c r="A3526" s="183"/>
    </row>
    <row r="3527" spans="1:1" x14ac:dyDescent="0.25">
      <c r="A3527" s="183"/>
    </row>
    <row r="3528" spans="1:1" x14ac:dyDescent="0.25">
      <c r="A3528" s="183"/>
    </row>
    <row r="3529" spans="1:1" x14ac:dyDescent="0.25">
      <c r="A3529" s="183"/>
    </row>
    <row r="3530" spans="1:1" x14ac:dyDescent="0.25">
      <c r="A3530" s="183"/>
    </row>
    <row r="3531" spans="1:1" x14ac:dyDescent="0.25">
      <c r="A3531" s="183"/>
    </row>
    <row r="3532" spans="1:1" x14ac:dyDescent="0.25">
      <c r="A3532" s="183"/>
    </row>
    <row r="3533" spans="1:1" x14ac:dyDescent="0.25">
      <c r="A3533" s="183"/>
    </row>
    <row r="3534" spans="1:1" x14ac:dyDescent="0.25">
      <c r="A3534" s="183"/>
    </row>
    <row r="3535" spans="1:1" x14ac:dyDescent="0.25">
      <c r="A3535" s="183"/>
    </row>
    <row r="3536" spans="1:1" x14ac:dyDescent="0.25">
      <c r="A3536" s="183"/>
    </row>
    <row r="3537" spans="1:1" x14ac:dyDescent="0.25">
      <c r="A3537" s="183"/>
    </row>
    <row r="3538" spans="1:1" x14ac:dyDescent="0.25">
      <c r="A3538" s="183"/>
    </row>
    <row r="3539" spans="1:1" x14ac:dyDescent="0.25">
      <c r="A3539" s="183"/>
    </row>
    <row r="3540" spans="1:1" x14ac:dyDescent="0.25">
      <c r="A3540" s="183"/>
    </row>
    <row r="3541" spans="1:1" x14ac:dyDescent="0.25">
      <c r="A3541" s="183"/>
    </row>
    <row r="3542" spans="1:1" x14ac:dyDescent="0.25">
      <c r="A3542" s="183"/>
    </row>
    <row r="3543" spans="1:1" x14ac:dyDescent="0.25">
      <c r="A3543" s="183"/>
    </row>
    <row r="3544" spans="1:1" x14ac:dyDescent="0.25">
      <c r="A3544" s="183"/>
    </row>
    <row r="3545" spans="1:1" x14ac:dyDescent="0.25">
      <c r="A3545" s="183"/>
    </row>
    <row r="3546" spans="1:1" x14ac:dyDescent="0.25">
      <c r="A3546" s="183"/>
    </row>
    <row r="3547" spans="1:1" x14ac:dyDescent="0.25">
      <c r="A3547" s="183"/>
    </row>
    <row r="3548" spans="1:1" x14ac:dyDescent="0.25">
      <c r="A3548" s="183"/>
    </row>
    <row r="3549" spans="1:1" x14ac:dyDescent="0.25">
      <c r="A3549" s="183"/>
    </row>
    <row r="3550" spans="1:1" x14ac:dyDescent="0.25">
      <c r="A3550" s="183"/>
    </row>
    <row r="3551" spans="1:1" x14ac:dyDescent="0.25">
      <c r="A3551" s="183"/>
    </row>
    <row r="3552" spans="1:1" x14ac:dyDescent="0.25">
      <c r="A3552" s="183"/>
    </row>
    <row r="3553" spans="1:1" x14ac:dyDescent="0.25">
      <c r="A3553" s="183"/>
    </row>
    <row r="3554" spans="1:1" x14ac:dyDescent="0.25">
      <c r="A3554" s="183"/>
    </row>
    <row r="3555" spans="1:1" x14ac:dyDescent="0.25">
      <c r="A3555" s="183"/>
    </row>
    <row r="3556" spans="1:1" x14ac:dyDescent="0.25">
      <c r="A3556" s="183"/>
    </row>
    <row r="3557" spans="1:1" x14ac:dyDescent="0.25">
      <c r="A3557" s="183"/>
    </row>
    <row r="3558" spans="1:1" x14ac:dyDescent="0.25">
      <c r="A3558" s="183"/>
    </row>
    <row r="3559" spans="1:1" x14ac:dyDescent="0.25">
      <c r="A3559" s="183"/>
    </row>
    <row r="3560" spans="1:1" x14ac:dyDescent="0.25">
      <c r="A3560" s="183"/>
    </row>
    <row r="3561" spans="1:1" x14ac:dyDescent="0.25">
      <c r="A3561" s="183"/>
    </row>
    <row r="3562" spans="1:1" x14ac:dyDescent="0.25">
      <c r="A3562" s="183"/>
    </row>
    <row r="3563" spans="1:1" x14ac:dyDescent="0.25">
      <c r="A3563" s="183"/>
    </row>
    <row r="3564" spans="1:1" x14ac:dyDescent="0.25">
      <c r="A3564" s="183"/>
    </row>
    <row r="3565" spans="1:1" x14ac:dyDescent="0.25">
      <c r="A3565" s="183"/>
    </row>
    <row r="3566" spans="1:1" x14ac:dyDescent="0.25">
      <c r="A3566" s="183"/>
    </row>
    <row r="3567" spans="1:1" x14ac:dyDescent="0.25">
      <c r="A3567" s="183"/>
    </row>
    <row r="3568" spans="1:1" x14ac:dyDescent="0.25">
      <c r="A3568" s="183"/>
    </row>
    <row r="3569" spans="1:1" x14ac:dyDescent="0.25">
      <c r="A3569" s="183"/>
    </row>
    <row r="3570" spans="1:1" x14ac:dyDescent="0.25">
      <c r="A3570" s="183"/>
    </row>
    <row r="3571" spans="1:1" x14ac:dyDescent="0.25">
      <c r="A3571" s="183"/>
    </row>
    <row r="3572" spans="1:1" x14ac:dyDescent="0.25">
      <c r="A3572" s="183"/>
    </row>
    <row r="3573" spans="1:1" x14ac:dyDescent="0.25">
      <c r="A3573" s="183"/>
    </row>
    <row r="3574" spans="1:1" x14ac:dyDescent="0.25">
      <c r="A3574" s="183"/>
    </row>
    <row r="3575" spans="1:1" x14ac:dyDescent="0.25">
      <c r="A3575" s="183"/>
    </row>
    <row r="3576" spans="1:1" x14ac:dyDescent="0.25">
      <c r="A3576" s="183"/>
    </row>
    <row r="3577" spans="1:1" x14ac:dyDescent="0.25">
      <c r="A3577" s="183"/>
    </row>
    <row r="3578" spans="1:1" x14ac:dyDescent="0.25">
      <c r="A3578" s="183"/>
    </row>
    <row r="3579" spans="1:1" x14ac:dyDescent="0.25">
      <c r="A3579" s="183"/>
    </row>
    <row r="3580" spans="1:1" x14ac:dyDescent="0.25">
      <c r="A3580" s="183"/>
    </row>
    <row r="3581" spans="1:1" x14ac:dyDescent="0.25">
      <c r="A3581" s="183"/>
    </row>
    <row r="3582" spans="1:1" x14ac:dyDescent="0.25">
      <c r="A3582" s="183"/>
    </row>
    <row r="3583" spans="1:1" x14ac:dyDescent="0.25">
      <c r="A3583" s="183"/>
    </row>
    <row r="3584" spans="1:1" x14ac:dyDescent="0.25">
      <c r="A3584" s="183"/>
    </row>
    <row r="3585" spans="1:1" x14ac:dyDescent="0.25">
      <c r="A3585" s="183"/>
    </row>
    <row r="3586" spans="1:1" x14ac:dyDescent="0.25">
      <c r="A3586" s="183"/>
    </row>
    <row r="3587" spans="1:1" x14ac:dyDescent="0.25">
      <c r="A3587" s="183"/>
    </row>
    <row r="3588" spans="1:1" x14ac:dyDescent="0.25">
      <c r="A3588" s="183"/>
    </row>
    <row r="3589" spans="1:1" x14ac:dyDescent="0.25">
      <c r="A3589" s="183"/>
    </row>
    <row r="3590" spans="1:1" x14ac:dyDescent="0.25">
      <c r="A3590" s="183"/>
    </row>
    <row r="3591" spans="1:1" x14ac:dyDescent="0.25">
      <c r="A3591" s="183"/>
    </row>
    <row r="3592" spans="1:1" x14ac:dyDescent="0.25">
      <c r="A3592" s="183"/>
    </row>
    <row r="3593" spans="1:1" x14ac:dyDescent="0.25">
      <c r="A3593" s="183"/>
    </row>
    <row r="3594" spans="1:1" x14ac:dyDescent="0.25">
      <c r="A3594" s="183"/>
    </row>
    <row r="3595" spans="1:1" x14ac:dyDescent="0.25">
      <c r="A3595" s="183"/>
    </row>
    <row r="3596" spans="1:1" x14ac:dyDescent="0.25">
      <c r="A3596" s="183"/>
    </row>
    <row r="3597" spans="1:1" x14ac:dyDescent="0.25">
      <c r="A3597" s="183"/>
    </row>
    <row r="3598" spans="1:1" x14ac:dyDescent="0.25">
      <c r="A3598" s="183"/>
    </row>
    <row r="3599" spans="1:1" x14ac:dyDescent="0.25">
      <c r="A3599" s="183"/>
    </row>
    <row r="3600" spans="1:1" x14ac:dyDescent="0.25">
      <c r="A3600" s="183"/>
    </row>
    <row r="3601" spans="1:1" x14ac:dyDescent="0.25">
      <c r="A3601" s="183"/>
    </row>
    <row r="3602" spans="1:1" x14ac:dyDescent="0.25">
      <c r="A3602" s="183"/>
    </row>
    <row r="3603" spans="1:1" x14ac:dyDescent="0.25">
      <c r="A3603" s="183"/>
    </row>
    <row r="3604" spans="1:1" x14ac:dyDescent="0.25">
      <c r="A3604" s="183"/>
    </row>
    <row r="3605" spans="1:1" x14ac:dyDescent="0.25">
      <c r="A3605" s="183"/>
    </row>
    <row r="3606" spans="1:1" x14ac:dyDescent="0.25">
      <c r="A3606" s="183"/>
    </row>
    <row r="3607" spans="1:1" x14ac:dyDescent="0.25">
      <c r="A3607" s="183"/>
    </row>
    <row r="3608" spans="1:1" x14ac:dyDescent="0.25">
      <c r="A3608" s="183"/>
    </row>
    <row r="3609" spans="1:1" x14ac:dyDescent="0.25">
      <c r="A3609" s="183"/>
    </row>
    <row r="3610" spans="1:1" x14ac:dyDescent="0.25">
      <c r="A3610" s="183"/>
    </row>
    <row r="3611" spans="1:1" x14ac:dyDescent="0.25">
      <c r="A3611" s="183"/>
    </row>
    <row r="3612" spans="1:1" x14ac:dyDescent="0.25">
      <c r="A3612" s="183"/>
    </row>
    <row r="3613" spans="1:1" x14ac:dyDescent="0.25">
      <c r="A3613" s="183"/>
    </row>
    <row r="3614" spans="1:1" x14ac:dyDescent="0.25">
      <c r="A3614" s="183"/>
    </row>
    <row r="3615" spans="1:1" x14ac:dyDescent="0.25">
      <c r="A3615" s="183"/>
    </row>
    <row r="3616" spans="1:1" x14ac:dyDescent="0.25">
      <c r="A3616" s="183"/>
    </row>
    <row r="3617" spans="1:1" x14ac:dyDescent="0.25">
      <c r="A3617" s="183"/>
    </row>
    <row r="3618" spans="1:1" x14ac:dyDescent="0.25">
      <c r="A3618" s="183"/>
    </row>
    <row r="3619" spans="1:1" x14ac:dyDescent="0.25">
      <c r="A3619" s="183"/>
    </row>
    <row r="3620" spans="1:1" x14ac:dyDescent="0.25">
      <c r="A3620" s="183"/>
    </row>
    <row r="3621" spans="1:1" x14ac:dyDescent="0.25">
      <c r="A3621" s="183"/>
    </row>
    <row r="3622" spans="1:1" x14ac:dyDescent="0.25">
      <c r="A3622" s="183"/>
    </row>
    <row r="3623" spans="1:1" x14ac:dyDescent="0.25">
      <c r="A3623" s="183"/>
    </row>
    <row r="3624" spans="1:1" x14ac:dyDescent="0.25">
      <c r="A3624" s="183"/>
    </row>
    <row r="3625" spans="1:1" x14ac:dyDescent="0.25">
      <c r="A3625" s="183"/>
    </row>
    <row r="3626" spans="1:1" x14ac:dyDescent="0.25">
      <c r="A3626" s="183"/>
    </row>
    <row r="3627" spans="1:1" x14ac:dyDescent="0.25">
      <c r="A3627" s="183"/>
    </row>
    <row r="3628" spans="1:1" x14ac:dyDescent="0.25">
      <c r="A3628" s="183"/>
    </row>
    <row r="3629" spans="1:1" x14ac:dyDescent="0.25">
      <c r="A3629" s="183"/>
    </row>
    <row r="3630" spans="1:1" x14ac:dyDescent="0.25">
      <c r="A3630" s="183"/>
    </row>
    <row r="3631" spans="1:1" x14ac:dyDescent="0.25">
      <c r="A3631" s="183"/>
    </row>
    <row r="3632" spans="1:1" x14ac:dyDescent="0.25">
      <c r="A3632" s="183"/>
    </row>
    <row r="3633" spans="1:1" x14ac:dyDescent="0.25">
      <c r="A3633" s="183"/>
    </row>
    <row r="3634" spans="1:1" x14ac:dyDescent="0.25">
      <c r="A3634" s="183"/>
    </row>
    <row r="3635" spans="1:1" x14ac:dyDescent="0.25">
      <c r="A3635" s="183"/>
    </row>
    <row r="3636" spans="1:1" x14ac:dyDescent="0.25">
      <c r="A3636" s="183"/>
    </row>
    <row r="3637" spans="1:1" x14ac:dyDescent="0.25">
      <c r="A3637" s="183"/>
    </row>
    <row r="3638" spans="1:1" x14ac:dyDescent="0.25">
      <c r="A3638" s="183"/>
    </row>
    <row r="3639" spans="1:1" x14ac:dyDescent="0.25">
      <c r="A3639" s="183"/>
    </row>
    <row r="3640" spans="1:1" x14ac:dyDescent="0.25">
      <c r="A3640" s="183"/>
    </row>
    <row r="3641" spans="1:1" x14ac:dyDescent="0.25">
      <c r="A3641" s="183"/>
    </row>
    <row r="3642" spans="1:1" x14ac:dyDescent="0.25">
      <c r="A3642" s="183"/>
    </row>
    <row r="3643" spans="1:1" x14ac:dyDescent="0.25">
      <c r="A3643" s="183"/>
    </row>
    <row r="3644" spans="1:1" x14ac:dyDescent="0.25">
      <c r="A3644" s="183"/>
    </row>
    <row r="3645" spans="1:1" x14ac:dyDescent="0.25">
      <c r="A3645" s="183"/>
    </row>
    <row r="3646" spans="1:1" x14ac:dyDescent="0.25">
      <c r="A3646" s="183"/>
    </row>
    <row r="3647" spans="1:1" x14ac:dyDescent="0.25">
      <c r="A3647" s="183"/>
    </row>
    <row r="3648" spans="1:1" x14ac:dyDescent="0.25">
      <c r="A3648" s="183"/>
    </row>
    <row r="3649" spans="1:1" x14ac:dyDescent="0.25">
      <c r="A3649" s="183"/>
    </row>
    <row r="3650" spans="1:1" x14ac:dyDescent="0.25">
      <c r="A3650" s="183"/>
    </row>
    <row r="3651" spans="1:1" x14ac:dyDescent="0.25">
      <c r="A3651" s="183"/>
    </row>
    <row r="3652" spans="1:1" x14ac:dyDescent="0.25">
      <c r="A3652" s="183"/>
    </row>
    <row r="3653" spans="1:1" x14ac:dyDescent="0.25">
      <c r="A3653" s="183"/>
    </row>
    <row r="3654" spans="1:1" x14ac:dyDescent="0.25">
      <c r="A3654" s="183"/>
    </row>
    <row r="3655" spans="1:1" x14ac:dyDescent="0.25">
      <c r="A3655" s="183"/>
    </row>
    <row r="3656" spans="1:1" x14ac:dyDescent="0.25">
      <c r="A3656" s="183"/>
    </row>
    <row r="3657" spans="1:1" x14ac:dyDescent="0.25">
      <c r="A3657" s="183"/>
    </row>
    <row r="3658" spans="1:1" x14ac:dyDescent="0.25">
      <c r="A3658" s="183"/>
    </row>
    <row r="3659" spans="1:1" x14ac:dyDescent="0.25">
      <c r="A3659" s="183"/>
    </row>
    <row r="3660" spans="1:1" x14ac:dyDescent="0.25">
      <c r="A3660" s="183"/>
    </row>
    <row r="3661" spans="1:1" x14ac:dyDescent="0.25">
      <c r="A3661" s="183"/>
    </row>
    <row r="3662" spans="1:1" x14ac:dyDescent="0.25">
      <c r="A3662" s="183"/>
    </row>
    <row r="3663" spans="1:1" x14ac:dyDescent="0.25">
      <c r="A3663" s="183"/>
    </row>
    <row r="3664" spans="1:1" x14ac:dyDescent="0.25">
      <c r="A3664" s="183"/>
    </row>
    <row r="3665" spans="1:1" x14ac:dyDescent="0.25">
      <c r="A3665" s="183"/>
    </row>
    <row r="3666" spans="1:1" x14ac:dyDescent="0.25">
      <c r="A3666" s="183"/>
    </row>
    <row r="3667" spans="1:1" x14ac:dyDescent="0.25">
      <c r="A3667" s="183"/>
    </row>
    <row r="3668" spans="1:1" x14ac:dyDescent="0.25">
      <c r="A3668" s="183"/>
    </row>
    <row r="3669" spans="1:1" x14ac:dyDescent="0.25">
      <c r="A3669" s="183"/>
    </row>
    <row r="3670" spans="1:1" x14ac:dyDescent="0.25">
      <c r="A3670" s="183"/>
    </row>
    <row r="3671" spans="1:1" x14ac:dyDescent="0.25">
      <c r="A3671" s="183"/>
    </row>
    <row r="3672" spans="1:1" x14ac:dyDescent="0.25">
      <c r="A3672" s="183"/>
    </row>
    <row r="3673" spans="1:1" x14ac:dyDescent="0.25">
      <c r="A3673" s="183"/>
    </row>
    <row r="3674" spans="1:1" x14ac:dyDescent="0.25">
      <c r="A3674" s="183"/>
    </row>
    <row r="3675" spans="1:1" x14ac:dyDescent="0.25">
      <c r="A3675" s="183"/>
    </row>
    <row r="3676" spans="1:1" x14ac:dyDescent="0.25">
      <c r="A3676" s="183"/>
    </row>
    <row r="3677" spans="1:1" x14ac:dyDescent="0.25">
      <c r="A3677" s="183"/>
    </row>
    <row r="3678" spans="1:1" x14ac:dyDescent="0.25">
      <c r="A3678" s="183"/>
    </row>
    <row r="3679" spans="1:1" x14ac:dyDescent="0.25">
      <c r="A3679" s="183"/>
    </row>
    <row r="3680" spans="1:1" x14ac:dyDescent="0.25">
      <c r="A3680" s="183"/>
    </row>
    <row r="3681" spans="1:1" x14ac:dyDescent="0.25">
      <c r="A3681" s="183"/>
    </row>
    <row r="3682" spans="1:1" x14ac:dyDescent="0.25">
      <c r="A3682" s="183"/>
    </row>
    <row r="3683" spans="1:1" x14ac:dyDescent="0.25">
      <c r="A3683" s="183"/>
    </row>
    <row r="3684" spans="1:1" x14ac:dyDescent="0.25">
      <c r="A3684" s="183"/>
    </row>
    <row r="3685" spans="1:1" x14ac:dyDescent="0.25">
      <c r="A3685" s="183"/>
    </row>
    <row r="3686" spans="1:1" x14ac:dyDescent="0.25">
      <c r="A3686" s="183"/>
    </row>
    <row r="3687" spans="1:1" x14ac:dyDescent="0.25">
      <c r="A3687" s="183"/>
    </row>
    <row r="3688" spans="1:1" x14ac:dyDescent="0.25">
      <c r="A3688" s="183"/>
    </row>
    <row r="3689" spans="1:1" x14ac:dyDescent="0.25">
      <c r="A3689" s="183"/>
    </row>
    <row r="3690" spans="1:1" x14ac:dyDescent="0.25">
      <c r="A3690" s="183"/>
    </row>
    <row r="3691" spans="1:1" x14ac:dyDescent="0.25">
      <c r="A3691" s="183"/>
    </row>
    <row r="3692" spans="1:1" x14ac:dyDescent="0.25">
      <c r="A3692" s="183"/>
    </row>
    <row r="3693" spans="1:1" x14ac:dyDescent="0.25">
      <c r="A3693" s="183"/>
    </row>
    <row r="3694" spans="1:1" x14ac:dyDescent="0.25">
      <c r="A3694" s="183"/>
    </row>
    <row r="3695" spans="1:1" x14ac:dyDescent="0.25">
      <c r="A3695" s="183"/>
    </row>
    <row r="3696" spans="1:1" x14ac:dyDescent="0.25">
      <c r="A3696" s="183"/>
    </row>
    <row r="3697" spans="1:1" x14ac:dyDescent="0.25">
      <c r="A3697" s="183"/>
    </row>
    <row r="3698" spans="1:1" x14ac:dyDescent="0.25">
      <c r="A3698" s="183"/>
    </row>
    <row r="3699" spans="1:1" x14ac:dyDescent="0.25">
      <c r="A3699" s="183"/>
    </row>
    <row r="3700" spans="1:1" x14ac:dyDescent="0.25">
      <c r="A3700" s="183"/>
    </row>
    <row r="3701" spans="1:1" x14ac:dyDescent="0.25">
      <c r="A3701" s="183"/>
    </row>
    <row r="3702" spans="1:1" x14ac:dyDescent="0.25">
      <c r="A3702" s="183"/>
    </row>
    <row r="3703" spans="1:1" x14ac:dyDescent="0.25">
      <c r="A3703" s="183"/>
    </row>
    <row r="3704" spans="1:1" x14ac:dyDescent="0.25">
      <c r="A3704" s="183"/>
    </row>
    <row r="3705" spans="1:1" x14ac:dyDescent="0.25">
      <c r="A3705" s="183"/>
    </row>
    <row r="3706" spans="1:1" x14ac:dyDescent="0.25">
      <c r="A3706" s="183"/>
    </row>
    <row r="3707" spans="1:1" x14ac:dyDescent="0.25">
      <c r="A3707" s="183"/>
    </row>
    <row r="3708" spans="1:1" x14ac:dyDescent="0.25">
      <c r="A3708" s="183"/>
    </row>
    <row r="3709" spans="1:1" x14ac:dyDescent="0.25">
      <c r="A3709" s="183"/>
    </row>
    <row r="3710" spans="1:1" x14ac:dyDescent="0.25">
      <c r="A3710" s="183"/>
    </row>
    <row r="3711" spans="1:1" x14ac:dyDescent="0.25">
      <c r="A3711" s="183"/>
    </row>
    <row r="3712" spans="1:1" x14ac:dyDescent="0.25">
      <c r="A3712" s="183"/>
    </row>
    <row r="3713" spans="1:1" x14ac:dyDescent="0.25">
      <c r="A3713" s="183"/>
    </row>
    <row r="3714" spans="1:1" x14ac:dyDescent="0.25">
      <c r="A3714" s="183"/>
    </row>
    <row r="3715" spans="1:1" x14ac:dyDescent="0.25">
      <c r="A3715" s="183"/>
    </row>
    <row r="3716" spans="1:1" x14ac:dyDescent="0.25">
      <c r="A3716" s="183"/>
    </row>
    <row r="3717" spans="1:1" x14ac:dyDescent="0.25">
      <c r="A3717" s="183"/>
    </row>
    <row r="3718" spans="1:1" x14ac:dyDescent="0.25">
      <c r="A3718" s="183"/>
    </row>
    <row r="3719" spans="1:1" x14ac:dyDescent="0.25">
      <c r="A3719" s="183"/>
    </row>
    <row r="3720" spans="1:1" x14ac:dyDescent="0.25">
      <c r="A3720" s="183"/>
    </row>
    <row r="3721" spans="1:1" x14ac:dyDescent="0.25">
      <c r="A3721" s="183"/>
    </row>
    <row r="3722" spans="1:1" x14ac:dyDescent="0.25">
      <c r="A3722" s="183"/>
    </row>
    <row r="3723" spans="1:1" x14ac:dyDescent="0.25">
      <c r="A3723" s="183"/>
    </row>
    <row r="3724" spans="1:1" x14ac:dyDescent="0.25">
      <c r="A3724" s="183"/>
    </row>
    <row r="3725" spans="1:1" x14ac:dyDescent="0.25">
      <c r="A3725" s="183"/>
    </row>
    <row r="3726" spans="1:1" x14ac:dyDescent="0.25">
      <c r="A3726" s="183"/>
    </row>
    <row r="3727" spans="1:1" x14ac:dyDescent="0.25">
      <c r="A3727" s="183"/>
    </row>
    <row r="3728" spans="1:1" x14ac:dyDescent="0.25">
      <c r="A3728" s="183"/>
    </row>
    <row r="3729" spans="1:1" x14ac:dyDescent="0.25">
      <c r="A3729" s="183"/>
    </row>
    <row r="3730" spans="1:1" x14ac:dyDescent="0.25">
      <c r="A3730" s="183"/>
    </row>
    <row r="3731" spans="1:1" x14ac:dyDescent="0.25">
      <c r="A3731" s="183"/>
    </row>
    <row r="3732" spans="1:1" x14ac:dyDescent="0.25">
      <c r="A3732" s="183"/>
    </row>
    <row r="3733" spans="1:1" x14ac:dyDescent="0.25">
      <c r="A3733" s="183"/>
    </row>
    <row r="3734" spans="1:1" x14ac:dyDescent="0.25">
      <c r="A3734" s="183"/>
    </row>
    <row r="3735" spans="1:1" x14ac:dyDescent="0.25">
      <c r="A3735" s="183"/>
    </row>
    <row r="3736" spans="1:1" x14ac:dyDescent="0.25">
      <c r="A3736" s="183"/>
    </row>
    <row r="3737" spans="1:1" x14ac:dyDescent="0.25">
      <c r="A3737" s="183"/>
    </row>
    <row r="3738" spans="1:1" x14ac:dyDescent="0.25">
      <c r="A3738" s="183"/>
    </row>
    <row r="3739" spans="1:1" x14ac:dyDescent="0.25">
      <c r="A3739" s="183"/>
    </row>
    <row r="3740" spans="1:1" x14ac:dyDescent="0.25">
      <c r="A3740" s="183"/>
    </row>
    <row r="3741" spans="1:1" x14ac:dyDescent="0.25">
      <c r="A3741" s="183"/>
    </row>
    <row r="3742" spans="1:1" x14ac:dyDescent="0.25">
      <c r="A3742" s="183"/>
    </row>
    <row r="3743" spans="1:1" x14ac:dyDescent="0.25">
      <c r="A3743" s="183"/>
    </row>
    <row r="3744" spans="1:1" x14ac:dyDescent="0.25">
      <c r="A3744" s="183"/>
    </row>
    <row r="3745" spans="1:1" x14ac:dyDescent="0.25">
      <c r="A3745" s="183"/>
    </row>
    <row r="3746" spans="1:1" x14ac:dyDescent="0.25">
      <c r="A3746" s="183"/>
    </row>
    <row r="3747" spans="1:1" x14ac:dyDescent="0.25">
      <c r="A3747" s="183"/>
    </row>
    <row r="3748" spans="1:1" x14ac:dyDescent="0.25">
      <c r="A3748" s="183"/>
    </row>
    <row r="3749" spans="1:1" x14ac:dyDescent="0.25">
      <c r="A3749" s="183"/>
    </row>
    <row r="3750" spans="1:1" x14ac:dyDescent="0.25">
      <c r="A3750" s="183"/>
    </row>
    <row r="3751" spans="1:1" x14ac:dyDescent="0.25">
      <c r="A3751" s="183"/>
    </row>
    <row r="3752" spans="1:1" x14ac:dyDescent="0.25">
      <c r="A3752" s="183"/>
    </row>
    <row r="3753" spans="1:1" x14ac:dyDescent="0.25">
      <c r="A3753" s="183"/>
    </row>
    <row r="3754" spans="1:1" x14ac:dyDescent="0.25">
      <c r="A3754" s="183"/>
    </row>
    <row r="3755" spans="1:1" x14ac:dyDescent="0.25">
      <c r="A3755" s="183"/>
    </row>
    <row r="3756" spans="1:1" x14ac:dyDescent="0.25">
      <c r="A3756" s="183"/>
    </row>
    <row r="3757" spans="1:1" x14ac:dyDescent="0.25">
      <c r="A3757" s="183"/>
    </row>
    <row r="3758" spans="1:1" x14ac:dyDescent="0.25">
      <c r="A3758" s="183"/>
    </row>
    <row r="3759" spans="1:1" x14ac:dyDescent="0.25">
      <c r="A3759" s="183"/>
    </row>
    <row r="3760" spans="1:1" x14ac:dyDescent="0.25">
      <c r="A3760" s="183"/>
    </row>
    <row r="3761" spans="1:1" x14ac:dyDescent="0.25">
      <c r="A3761" s="183"/>
    </row>
    <row r="3762" spans="1:1" x14ac:dyDescent="0.25">
      <c r="A3762" s="183"/>
    </row>
    <row r="3763" spans="1:1" x14ac:dyDescent="0.25">
      <c r="A3763" s="183"/>
    </row>
    <row r="3764" spans="1:1" x14ac:dyDescent="0.25">
      <c r="A3764" s="183"/>
    </row>
    <row r="3765" spans="1:1" x14ac:dyDescent="0.25">
      <c r="A3765" s="183"/>
    </row>
    <row r="3766" spans="1:1" x14ac:dyDescent="0.25">
      <c r="A3766" s="183"/>
    </row>
    <row r="3767" spans="1:1" x14ac:dyDescent="0.25">
      <c r="A3767" s="183"/>
    </row>
    <row r="3768" spans="1:1" x14ac:dyDescent="0.25">
      <c r="A3768" s="183"/>
    </row>
    <row r="3769" spans="1:1" x14ac:dyDescent="0.25">
      <c r="A3769" s="183"/>
    </row>
    <row r="3770" spans="1:1" x14ac:dyDescent="0.25">
      <c r="A3770" s="183"/>
    </row>
    <row r="3771" spans="1:1" x14ac:dyDescent="0.25">
      <c r="A3771" s="183"/>
    </row>
    <row r="3772" spans="1:1" x14ac:dyDescent="0.25">
      <c r="A3772" s="183"/>
    </row>
    <row r="3773" spans="1:1" x14ac:dyDescent="0.25">
      <c r="A3773" s="183"/>
    </row>
    <row r="3774" spans="1:1" x14ac:dyDescent="0.25">
      <c r="A3774" s="183"/>
    </row>
    <row r="3775" spans="1:1" x14ac:dyDescent="0.25">
      <c r="A3775" s="183"/>
    </row>
    <row r="3776" spans="1:1" x14ac:dyDescent="0.25">
      <c r="A3776" s="183"/>
    </row>
    <row r="3777" spans="1:1" x14ac:dyDescent="0.25">
      <c r="A3777" s="183"/>
    </row>
    <row r="3778" spans="1:1" x14ac:dyDescent="0.25">
      <c r="A3778" s="183"/>
    </row>
    <row r="3779" spans="1:1" x14ac:dyDescent="0.25">
      <c r="A3779" s="183"/>
    </row>
    <row r="3780" spans="1:1" x14ac:dyDescent="0.25">
      <c r="A3780" s="183"/>
    </row>
    <row r="3781" spans="1:1" x14ac:dyDescent="0.25">
      <c r="A3781" s="183"/>
    </row>
    <row r="3782" spans="1:1" x14ac:dyDescent="0.25">
      <c r="A3782" s="183"/>
    </row>
    <row r="3783" spans="1:1" x14ac:dyDescent="0.25">
      <c r="A3783" s="183"/>
    </row>
    <row r="3784" spans="1:1" x14ac:dyDescent="0.25">
      <c r="A3784" s="183"/>
    </row>
    <row r="3785" spans="1:1" x14ac:dyDescent="0.25">
      <c r="A3785" s="183"/>
    </row>
    <row r="3786" spans="1:1" x14ac:dyDescent="0.25">
      <c r="A3786" s="183"/>
    </row>
    <row r="3787" spans="1:1" x14ac:dyDescent="0.25">
      <c r="A3787" s="183"/>
    </row>
    <row r="3788" spans="1:1" x14ac:dyDescent="0.25">
      <c r="A3788" s="183"/>
    </row>
    <row r="3789" spans="1:1" x14ac:dyDescent="0.25">
      <c r="A3789" s="183"/>
    </row>
    <row r="3790" spans="1:1" x14ac:dyDescent="0.25">
      <c r="A3790" s="183"/>
    </row>
    <row r="3791" spans="1:1" x14ac:dyDescent="0.25">
      <c r="A3791" s="183"/>
    </row>
    <row r="3792" spans="1:1" x14ac:dyDescent="0.25">
      <c r="A3792" s="183"/>
    </row>
    <row r="3793" spans="1:1" x14ac:dyDescent="0.25">
      <c r="A3793" s="183"/>
    </row>
    <row r="3794" spans="1:1" x14ac:dyDescent="0.25">
      <c r="A3794" s="183"/>
    </row>
    <row r="3795" spans="1:1" x14ac:dyDescent="0.25">
      <c r="A3795" s="183"/>
    </row>
    <row r="3796" spans="1:1" x14ac:dyDescent="0.25">
      <c r="A3796" s="183"/>
    </row>
    <row r="3797" spans="1:1" x14ac:dyDescent="0.25">
      <c r="A3797" s="183"/>
    </row>
    <row r="3798" spans="1:1" x14ac:dyDescent="0.25">
      <c r="A3798" s="183"/>
    </row>
    <row r="3799" spans="1:1" x14ac:dyDescent="0.25">
      <c r="A3799" s="183"/>
    </row>
    <row r="3800" spans="1:1" x14ac:dyDescent="0.25">
      <c r="A3800" s="183"/>
    </row>
    <row r="3801" spans="1:1" x14ac:dyDescent="0.25">
      <c r="A3801" s="183"/>
    </row>
    <row r="3802" spans="1:1" x14ac:dyDescent="0.25">
      <c r="A3802" s="183"/>
    </row>
    <row r="3803" spans="1:1" x14ac:dyDescent="0.25">
      <c r="A3803" s="183"/>
    </row>
    <row r="3804" spans="1:1" x14ac:dyDescent="0.25">
      <c r="A3804" s="183"/>
    </row>
    <row r="3805" spans="1:1" x14ac:dyDescent="0.25">
      <c r="A3805" s="183"/>
    </row>
    <row r="3806" spans="1:1" x14ac:dyDescent="0.25">
      <c r="A3806" s="183"/>
    </row>
    <row r="3807" spans="1:1" x14ac:dyDescent="0.25">
      <c r="A3807" s="183"/>
    </row>
    <row r="3808" spans="1:1" x14ac:dyDescent="0.25">
      <c r="A3808" s="183"/>
    </row>
    <row r="3809" spans="1:1" x14ac:dyDescent="0.25">
      <c r="A3809" s="183"/>
    </row>
    <row r="3810" spans="1:1" x14ac:dyDescent="0.25">
      <c r="A3810" s="183"/>
    </row>
    <row r="3811" spans="1:1" x14ac:dyDescent="0.25">
      <c r="A3811" s="183"/>
    </row>
    <row r="3812" spans="1:1" x14ac:dyDescent="0.25">
      <c r="A3812" s="183"/>
    </row>
    <row r="3813" spans="1:1" x14ac:dyDescent="0.25">
      <c r="A3813" s="183"/>
    </row>
    <row r="3814" spans="1:1" x14ac:dyDescent="0.25">
      <c r="A3814" s="183"/>
    </row>
    <row r="3815" spans="1:1" x14ac:dyDescent="0.25">
      <c r="A3815" s="183"/>
    </row>
    <row r="3816" spans="1:1" x14ac:dyDescent="0.25">
      <c r="A3816" s="183"/>
    </row>
    <row r="3817" spans="1:1" x14ac:dyDescent="0.25">
      <c r="A3817" s="183"/>
    </row>
    <row r="3818" spans="1:1" x14ac:dyDescent="0.25">
      <c r="A3818" s="183"/>
    </row>
    <row r="3819" spans="1:1" x14ac:dyDescent="0.25">
      <c r="A3819" s="183"/>
    </row>
    <row r="3820" spans="1:1" x14ac:dyDescent="0.25">
      <c r="A3820" s="183"/>
    </row>
    <row r="3821" spans="1:1" x14ac:dyDescent="0.25">
      <c r="A3821" s="183"/>
    </row>
    <row r="3822" spans="1:1" x14ac:dyDescent="0.25">
      <c r="A3822" s="183"/>
    </row>
    <row r="3823" spans="1:1" x14ac:dyDescent="0.25">
      <c r="A3823" s="183"/>
    </row>
    <row r="3824" spans="1:1" x14ac:dyDescent="0.25">
      <c r="A3824" s="183"/>
    </row>
    <row r="3825" spans="1:1" x14ac:dyDescent="0.25">
      <c r="A3825" s="183"/>
    </row>
    <row r="3826" spans="1:1" x14ac:dyDescent="0.25">
      <c r="A3826" s="183"/>
    </row>
    <row r="3827" spans="1:1" x14ac:dyDescent="0.25">
      <c r="A3827" s="183"/>
    </row>
    <row r="3828" spans="1:1" x14ac:dyDescent="0.25">
      <c r="A3828" s="183"/>
    </row>
    <row r="3829" spans="1:1" x14ac:dyDescent="0.25">
      <c r="A3829" s="183"/>
    </row>
    <row r="3830" spans="1:1" x14ac:dyDescent="0.25">
      <c r="A3830" s="183"/>
    </row>
    <row r="3831" spans="1:1" x14ac:dyDescent="0.25">
      <c r="A3831" s="183"/>
    </row>
    <row r="3832" spans="1:1" x14ac:dyDescent="0.25">
      <c r="A3832" s="183"/>
    </row>
    <row r="3833" spans="1:1" x14ac:dyDescent="0.25">
      <c r="A3833" s="183"/>
    </row>
    <row r="3834" spans="1:1" x14ac:dyDescent="0.25">
      <c r="A3834" s="183"/>
    </row>
    <row r="3835" spans="1:1" x14ac:dyDescent="0.25">
      <c r="A3835" s="183"/>
    </row>
    <row r="3836" spans="1:1" x14ac:dyDescent="0.25">
      <c r="A3836" s="183"/>
    </row>
    <row r="3837" spans="1:1" x14ac:dyDescent="0.25">
      <c r="A3837" s="183"/>
    </row>
    <row r="3838" spans="1:1" x14ac:dyDescent="0.25">
      <c r="A3838" s="183"/>
    </row>
    <row r="3839" spans="1:1" x14ac:dyDescent="0.25">
      <c r="A3839" s="183"/>
    </row>
    <row r="3840" spans="1:1" x14ac:dyDescent="0.25">
      <c r="A3840" s="183"/>
    </row>
    <row r="3841" spans="1:1" x14ac:dyDescent="0.25">
      <c r="A3841" s="183"/>
    </row>
    <row r="3842" spans="1:1" x14ac:dyDescent="0.25">
      <c r="A3842" s="183"/>
    </row>
    <row r="3843" spans="1:1" x14ac:dyDescent="0.25">
      <c r="A3843" s="183"/>
    </row>
    <row r="3844" spans="1:1" x14ac:dyDescent="0.25">
      <c r="A3844" s="183"/>
    </row>
    <row r="3845" spans="1:1" x14ac:dyDescent="0.25">
      <c r="A3845" s="183"/>
    </row>
    <row r="3846" spans="1:1" x14ac:dyDescent="0.25">
      <c r="A3846" s="183"/>
    </row>
    <row r="3847" spans="1:1" x14ac:dyDescent="0.25">
      <c r="A3847" s="183"/>
    </row>
    <row r="3848" spans="1:1" x14ac:dyDescent="0.25">
      <c r="A3848" s="183"/>
    </row>
    <row r="3849" spans="1:1" x14ac:dyDescent="0.25">
      <c r="A3849" s="183"/>
    </row>
    <row r="3850" spans="1:1" x14ac:dyDescent="0.25">
      <c r="A3850" s="183"/>
    </row>
    <row r="3851" spans="1:1" x14ac:dyDescent="0.25">
      <c r="A3851" s="183"/>
    </row>
    <row r="3852" spans="1:1" x14ac:dyDescent="0.25">
      <c r="A3852" s="183"/>
    </row>
    <row r="3853" spans="1:1" x14ac:dyDescent="0.25">
      <c r="A3853" s="183"/>
    </row>
    <row r="3854" spans="1:1" x14ac:dyDescent="0.25">
      <c r="A3854" s="183"/>
    </row>
    <row r="3855" spans="1:1" x14ac:dyDescent="0.25">
      <c r="A3855" s="183"/>
    </row>
    <row r="3856" spans="1:1" x14ac:dyDescent="0.25">
      <c r="A3856" s="183"/>
    </row>
    <row r="3857" spans="1:1" x14ac:dyDescent="0.25">
      <c r="A3857" s="183"/>
    </row>
    <row r="3858" spans="1:1" x14ac:dyDescent="0.25">
      <c r="A3858" s="183"/>
    </row>
    <row r="3859" spans="1:1" x14ac:dyDescent="0.25">
      <c r="A3859" s="183"/>
    </row>
    <row r="3860" spans="1:1" x14ac:dyDescent="0.25">
      <c r="A3860" s="183"/>
    </row>
    <row r="3861" spans="1:1" x14ac:dyDescent="0.25">
      <c r="A3861" s="183"/>
    </row>
    <row r="3862" spans="1:1" x14ac:dyDescent="0.25">
      <c r="A3862" s="183"/>
    </row>
    <row r="3863" spans="1:1" x14ac:dyDescent="0.25">
      <c r="A3863" s="183"/>
    </row>
    <row r="3864" spans="1:1" x14ac:dyDescent="0.25">
      <c r="A3864" s="183"/>
    </row>
    <row r="3865" spans="1:1" x14ac:dyDescent="0.25">
      <c r="A3865" s="183"/>
    </row>
    <row r="3866" spans="1:1" x14ac:dyDescent="0.25">
      <c r="A3866" s="183"/>
    </row>
    <row r="3867" spans="1:1" x14ac:dyDescent="0.25">
      <c r="A3867" s="183"/>
    </row>
    <row r="3868" spans="1:1" x14ac:dyDescent="0.25">
      <c r="A3868" s="183"/>
    </row>
    <row r="3869" spans="1:1" x14ac:dyDescent="0.25">
      <c r="A3869" s="183"/>
    </row>
    <row r="3870" spans="1:1" x14ac:dyDescent="0.25">
      <c r="A3870" s="183"/>
    </row>
    <row r="3871" spans="1:1" x14ac:dyDescent="0.25">
      <c r="A3871" s="183"/>
    </row>
    <row r="3872" spans="1:1" x14ac:dyDescent="0.25">
      <c r="A3872" s="183"/>
    </row>
    <row r="3873" spans="1:1" x14ac:dyDescent="0.25">
      <c r="A3873" s="183"/>
    </row>
    <row r="3874" spans="1:1" x14ac:dyDescent="0.25">
      <c r="A3874" s="183"/>
    </row>
    <row r="3875" spans="1:1" x14ac:dyDescent="0.25">
      <c r="A3875" s="183"/>
    </row>
    <row r="3876" spans="1:1" x14ac:dyDescent="0.25">
      <c r="A3876" s="183"/>
    </row>
    <row r="3877" spans="1:1" x14ac:dyDescent="0.25">
      <c r="A3877" s="183"/>
    </row>
    <row r="3878" spans="1:1" x14ac:dyDescent="0.25">
      <c r="A3878" s="183"/>
    </row>
    <row r="3879" spans="1:1" x14ac:dyDescent="0.25">
      <c r="A3879" s="183"/>
    </row>
    <row r="3880" spans="1:1" x14ac:dyDescent="0.25">
      <c r="A3880" s="183"/>
    </row>
    <row r="3881" spans="1:1" x14ac:dyDescent="0.25">
      <c r="A3881" s="183"/>
    </row>
    <row r="3882" spans="1:1" x14ac:dyDescent="0.25">
      <c r="A3882" s="183"/>
    </row>
    <row r="3883" spans="1:1" x14ac:dyDescent="0.25">
      <c r="A3883" s="183"/>
    </row>
    <row r="3884" spans="1:1" x14ac:dyDescent="0.25">
      <c r="A3884" s="183"/>
    </row>
    <row r="3885" spans="1:1" x14ac:dyDescent="0.25">
      <c r="A3885" s="183"/>
    </row>
    <row r="3886" spans="1:1" x14ac:dyDescent="0.25">
      <c r="A3886" s="183"/>
    </row>
    <row r="3887" spans="1:1" x14ac:dyDescent="0.25">
      <c r="A3887" s="183"/>
    </row>
    <row r="3888" spans="1:1" x14ac:dyDescent="0.25">
      <c r="A3888" s="183"/>
    </row>
    <row r="3889" spans="1:1" x14ac:dyDescent="0.25">
      <c r="A3889" s="183"/>
    </row>
    <row r="3890" spans="1:1" x14ac:dyDescent="0.25">
      <c r="A3890" s="183"/>
    </row>
    <row r="3891" spans="1:1" x14ac:dyDescent="0.25">
      <c r="A3891" s="183"/>
    </row>
    <row r="3892" spans="1:1" x14ac:dyDescent="0.25">
      <c r="A3892" s="183"/>
    </row>
    <row r="3893" spans="1:1" x14ac:dyDescent="0.25">
      <c r="A3893" s="183"/>
    </row>
    <row r="3894" spans="1:1" x14ac:dyDescent="0.25">
      <c r="A3894" s="183"/>
    </row>
    <row r="3895" spans="1:1" x14ac:dyDescent="0.25">
      <c r="A3895" s="183"/>
    </row>
    <row r="3896" spans="1:1" x14ac:dyDescent="0.25">
      <c r="A3896" s="183"/>
    </row>
    <row r="3897" spans="1:1" x14ac:dyDescent="0.25">
      <c r="A3897" s="183"/>
    </row>
    <row r="3898" spans="1:1" x14ac:dyDescent="0.25">
      <c r="A3898" s="183"/>
    </row>
    <row r="3899" spans="1:1" x14ac:dyDescent="0.25">
      <c r="A3899" s="183"/>
    </row>
    <row r="3900" spans="1:1" x14ac:dyDescent="0.25">
      <c r="A3900" s="183"/>
    </row>
    <row r="3901" spans="1:1" x14ac:dyDescent="0.25">
      <c r="A3901" s="183"/>
    </row>
    <row r="3902" spans="1:1" x14ac:dyDescent="0.25">
      <c r="A3902" s="183"/>
    </row>
    <row r="3903" spans="1:1" x14ac:dyDescent="0.25">
      <c r="A3903" s="183"/>
    </row>
    <row r="3904" spans="1:1" x14ac:dyDescent="0.25">
      <c r="A3904" s="183"/>
    </row>
    <row r="3905" spans="1:1" x14ac:dyDescent="0.25">
      <c r="A3905" s="183"/>
    </row>
    <row r="3906" spans="1:1" x14ac:dyDescent="0.25">
      <c r="A3906" s="183"/>
    </row>
    <row r="3907" spans="1:1" x14ac:dyDescent="0.25">
      <c r="A3907" s="183"/>
    </row>
    <row r="3908" spans="1:1" x14ac:dyDescent="0.25">
      <c r="A3908" s="183"/>
    </row>
    <row r="3909" spans="1:1" x14ac:dyDescent="0.25">
      <c r="A3909" s="183"/>
    </row>
    <row r="3910" spans="1:1" x14ac:dyDescent="0.25">
      <c r="A3910" s="183"/>
    </row>
    <row r="3911" spans="1:1" x14ac:dyDescent="0.25">
      <c r="A3911" s="183"/>
    </row>
    <row r="3912" spans="1:1" x14ac:dyDescent="0.25">
      <c r="A3912" s="183"/>
    </row>
    <row r="3913" spans="1:1" x14ac:dyDescent="0.25">
      <c r="A3913" s="183"/>
    </row>
    <row r="3914" spans="1:1" x14ac:dyDescent="0.25">
      <c r="A3914" s="183"/>
    </row>
    <row r="3915" spans="1:1" x14ac:dyDescent="0.25">
      <c r="A3915" s="183"/>
    </row>
    <row r="3916" spans="1:1" x14ac:dyDescent="0.25">
      <c r="A3916" s="183"/>
    </row>
    <row r="3917" spans="1:1" x14ac:dyDescent="0.25">
      <c r="A3917" s="183"/>
    </row>
    <row r="3918" spans="1:1" x14ac:dyDescent="0.25">
      <c r="A3918" s="183"/>
    </row>
    <row r="3919" spans="1:1" x14ac:dyDescent="0.25">
      <c r="A3919" s="183"/>
    </row>
    <row r="3920" spans="1:1" x14ac:dyDescent="0.25">
      <c r="A3920" s="183"/>
    </row>
    <row r="3921" spans="1:1" x14ac:dyDescent="0.25">
      <c r="A3921" s="183"/>
    </row>
    <row r="3922" spans="1:1" x14ac:dyDescent="0.25">
      <c r="A3922" s="183"/>
    </row>
    <row r="3923" spans="1:1" x14ac:dyDescent="0.25">
      <c r="A3923" s="183"/>
    </row>
    <row r="3924" spans="1:1" x14ac:dyDescent="0.25">
      <c r="A3924" s="183"/>
    </row>
    <row r="3925" spans="1:1" x14ac:dyDescent="0.25">
      <c r="A3925" s="183"/>
    </row>
    <row r="3926" spans="1:1" x14ac:dyDescent="0.25">
      <c r="A3926" s="183"/>
    </row>
    <row r="3927" spans="1:1" x14ac:dyDescent="0.25">
      <c r="A3927" s="183"/>
    </row>
    <row r="3928" spans="1:1" x14ac:dyDescent="0.25">
      <c r="A3928" s="183"/>
    </row>
    <row r="3929" spans="1:1" x14ac:dyDescent="0.25">
      <c r="A3929" s="183"/>
    </row>
    <row r="3930" spans="1:1" x14ac:dyDescent="0.25">
      <c r="A3930" s="183"/>
    </row>
    <row r="3931" spans="1:1" x14ac:dyDescent="0.25">
      <c r="A3931" s="183"/>
    </row>
    <row r="3932" spans="1:1" x14ac:dyDescent="0.25">
      <c r="A3932" s="183"/>
    </row>
    <row r="3933" spans="1:1" x14ac:dyDescent="0.25">
      <c r="A3933" s="183"/>
    </row>
    <row r="3934" spans="1:1" x14ac:dyDescent="0.25">
      <c r="A3934" s="183"/>
    </row>
    <row r="3935" spans="1:1" x14ac:dyDescent="0.25">
      <c r="A3935" s="183"/>
    </row>
    <row r="3936" spans="1:1" x14ac:dyDescent="0.25">
      <c r="A3936" s="183"/>
    </row>
    <row r="3937" spans="1:1" x14ac:dyDescent="0.25">
      <c r="A3937" s="183"/>
    </row>
    <row r="3938" spans="1:1" x14ac:dyDescent="0.25">
      <c r="A3938" s="183"/>
    </row>
    <row r="3939" spans="1:1" x14ac:dyDescent="0.25">
      <c r="A3939" s="183"/>
    </row>
    <row r="3940" spans="1:1" x14ac:dyDescent="0.25">
      <c r="A3940" s="183"/>
    </row>
    <row r="3941" spans="1:1" x14ac:dyDescent="0.25">
      <c r="A3941" s="183"/>
    </row>
    <row r="3942" spans="1:1" x14ac:dyDescent="0.25">
      <c r="A3942" s="183"/>
    </row>
    <row r="3943" spans="1:1" x14ac:dyDescent="0.25">
      <c r="A3943" s="183"/>
    </row>
    <row r="3944" spans="1:1" x14ac:dyDescent="0.25">
      <c r="A3944" s="183"/>
    </row>
    <row r="3945" spans="1:1" x14ac:dyDescent="0.25">
      <c r="A3945" s="183"/>
    </row>
    <row r="3946" spans="1:1" x14ac:dyDescent="0.25">
      <c r="A3946" s="183"/>
    </row>
    <row r="3947" spans="1:1" x14ac:dyDescent="0.25">
      <c r="A3947" s="183"/>
    </row>
    <row r="3948" spans="1:1" x14ac:dyDescent="0.25">
      <c r="A3948" s="183"/>
    </row>
    <row r="3949" spans="1:1" x14ac:dyDescent="0.25">
      <c r="A3949" s="183"/>
    </row>
    <row r="3950" spans="1:1" x14ac:dyDescent="0.25">
      <c r="A3950" s="183"/>
    </row>
    <row r="3951" spans="1:1" x14ac:dyDescent="0.25">
      <c r="A3951" s="183"/>
    </row>
    <row r="3952" spans="1:1" x14ac:dyDescent="0.25">
      <c r="A3952" s="183"/>
    </row>
    <row r="3953" spans="1:1" x14ac:dyDescent="0.25">
      <c r="A3953" s="183"/>
    </row>
    <row r="3954" spans="1:1" x14ac:dyDescent="0.25">
      <c r="A3954" s="183"/>
    </row>
    <row r="3955" spans="1:1" x14ac:dyDescent="0.25">
      <c r="A3955" s="183"/>
    </row>
    <row r="3956" spans="1:1" x14ac:dyDescent="0.25">
      <c r="A3956" s="183"/>
    </row>
    <row r="3957" spans="1:1" x14ac:dyDescent="0.25">
      <c r="A3957" s="183"/>
    </row>
    <row r="3958" spans="1:1" x14ac:dyDescent="0.25">
      <c r="A3958" s="183"/>
    </row>
    <row r="3959" spans="1:1" x14ac:dyDescent="0.25">
      <c r="A3959" s="183"/>
    </row>
    <row r="3960" spans="1:1" x14ac:dyDescent="0.25">
      <c r="A3960" s="183"/>
    </row>
    <row r="3961" spans="1:1" x14ac:dyDescent="0.25">
      <c r="A3961" s="183"/>
    </row>
    <row r="3962" spans="1:1" x14ac:dyDescent="0.25">
      <c r="A3962" s="183"/>
    </row>
    <row r="3963" spans="1:1" x14ac:dyDescent="0.25">
      <c r="A3963" s="183"/>
    </row>
    <row r="3964" spans="1:1" x14ac:dyDescent="0.25">
      <c r="A3964" s="183"/>
    </row>
    <row r="3965" spans="1:1" x14ac:dyDescent="0.25">
      <c r="A3965" s="183"/>
    </row>
    <row r="3966" spans="1:1" x14ac:dyDescent="0.25">
      <c r="A3966" s="183"/>
    </row>
    <row r="3967" spans="1:1" x14ac:dyDescent="0.25">
      <c r="A3967" s="183"/>
    </row>
    <row r="3968" spans="1:1" x14ac:dyDescent="0.25">
      <c r="A3968" s="183"/>
    </row>
    <row r="3969" spans="1:1" x14ac:dyDescent="0.25">
      <c r="A3969" s="183"/>
    </row>
    <row r="3970" spans="1:1" x14ac:dyDescent="0.25">
      <c r="A3970" s="183"/>
    </row>
    <row r="3971" spans="1:1" x14ac:dyDescent="0.25">
      <c r="A3971" s="183"/>
    </row>
    <row r="3972" spans="1:1" x14ac:dyDescent="0.25">
      <c r="A3972" s="183"/>
    </row>
    <row r="3973" spans="1:1" x14ac:dyDescent="0.25">
      <c r="A3973" s="183"/>
    </row>
    <row r="3974" spans="1:1" x14ac:dyDescent="0.25">
      <c r="A3974" s="183"/>
    </row>
    <row r="3975" spans="1:1" x14ac:dyDescent="0.25">
      <c r="A3975" s="183"/>
    </row>
    <row r="3976" spans="1:1" x14ac:dyDescent="0.25">
      <c r="A3976" s="183"/>
    </row>
    <row r="3977" spans="1:1" x14ac:dyDescent="0.25">
      <c r="A3977" s="183"/>
    </row>
    <row r="3978" spans="1:1" x14ac:dyDescent="0.25">
      <c r="A3978" s="183"/>
    </row>
    <row r="3979" spans="1:1" x14ac:dyDescent="0.25">
      <c r="A3979" s="183"/>
    </row>
    <row r="3980" spans="1:1" x14ac:dyDescent="0.25">
      <c r="A3980" s="183"/>
    </row>
    <row r="3981" spans="1:1" x14ac:dyDescent="0.25">
      <c r="A3981" s="183"/>
    </row>
    <row r="3982" spans="1:1" x14ac:dyDescent="0.25">
      <c r="A3982" s="183"/>
    </row>
    <row r="3983" spans="1:1" x14ac:dyDescent="0.25">
      <c r="A3983" s="183"/>
    </row>
    <row r="3984" spans="1:1" x14ac:dyDescent="0.25">
      <c r="A3984" s="183"/>
    </row>
    <row r="3985" spans="1:1" x14ac:dyDescent="0.25">
      <c r="A3985" s="183"/>
    </row>
    <row r="3986" spans="1:1" x14ac:dyDescent="0.25">
      <c r="A3986" s="183"/>
    </row>
    <row r="3987" spans="1:1" x14ac:dyDescent="0.25">
      <c r="A3987" s="183"/>
    </row>
    <row r="3988" spans="1:1" x14ac:dyDescent="0.25">
      <c r="A3988" s="183"/>
    </row>
    <row r="3989" spans="1:1" x14ac:dyDescent="0.25">
      <c r="A3989" s="183"/>
    </row>
    <row r="3990" spans="1:1" x14ac:dyDescent="0.25">
      <c r="A3990" s="183"/>
    </row>
    <row r="3991" spans="1:1" x14ac:dyDescent="0.25">
      <c r="A3991" s="183"/>
    </row>
    <row r="3992" spans="1:1" x14ac:dyDescent="0.25">
      <c r="A3992" s="183"/>
    </row>
    <row r="3993" spans="1:1" x14ac:dyDescent="0.25">
      <c r="A3993" s="183"/>
    </row>
    <row r="3994" spans="1:1" x14ac:dyDescent="0.25">
      <c r="A3994" s="183"/>
    </row>
    <row r="3995" spans="1:1" x14ac:dyDescent="0.25">
      <c r="A3995" s="183"/>
    </row>
    <row r="3996" spans="1:1" x14ac:dyDescent="0.25">
      <c r="A3996" s="183"/>
    </row>
    <row r="3997" spans="1:1" x14ac:dyDescent="0.25">
      <c r="A3997" s="183"/>
    </row>
    <row r="3998" spans="1:1" x14ac:dyDescent="0.25">
      <c r="A3998" s="183"/>
    </row>
    <row r="3999" spans="1:1" x14ac:dyDescent="0.25">
      <c r="A3999" s="183"/>
    </row>
    <row r="4000" spans="1:1" x14ac:dyDescent="0.25">
      <c r="A4000" s="183"/>
    </row>
    <row r="4001" spans="1:1" x14ac:dyDescent="0.25">
      <c r="A4001" s="183"/>
    </row>
    <row r="4002" spans="1:1" x14ac:dyDescent="0.25">
      <c r="A4002" s="183"/>
    </row>
    <row r="4003" spans="1:1" x14ac:dyDescent="0.25">
      <c r="A4003" s="183"/>
    </row>
    <row r="4004" spans="1:1" x14ac:dyDescent="0.25">
      <c r="A4004" s="183"/>
    </row>
    <row r="4005" spans="1:1" x14ac:dyDescent="0.25">
      <c r="A4005" s="183"/>
    </row>
    <row r="4006" spans="1:1" x14ac:dyDescent="0.25">
      <c r="A4006" s="183"/>
    </row>
    <row r="4007" spans="1:1" x14ac:dyDescent="0.25">
      <c r="A4007" s="183"/>
    </row>
    <row r="4008" spans="1:1" x14ac:dyDescent="0.25">
      <c r="A4008" s="183"/>
    </row>
    <row r="4009" spans="1:1" x14ac:dyDescent="0.25">
      <c r="A4009" s="183"/>
    </row>
    <row r="4010" spans="1:1" x14ac:dyDescent="0.25">
      <c r="A4010" s="183"/>
    </row>
    <row r="4011" spans="1:1" x14ac:dyDescent="0.25">
      <c r="A4011" s="183"/>
    </row>
    <row r="4012" spans="1:1" x14ac:dyDescent="0.25">
      <c r="A4012" s="183"/>
    </row>
    <row r="4013" spans="1:1" x14ac:dyDescent="0.25">
      <c r="A4013" s="183"/>
    </row>
    <row r="4014" spans="1:1" x14ac:dyDescent="0.25">
      <c r="A4014" s="183"/>
    </row>
    <row r="4015" spans="1:1" x14ac:dyDescent="0.25">
      <c r="A4015" s="183"/>
    </row>
    <row r="4016" spans="1:1" x14ac:dyDescent="0.25">
      <c r="A4016" s="183"/>
    </row>
    <row r="4017" spans="1:1" x14ac:dyDescent="0.25">
      <c r="A4017" s="183"/>
    </row>
    <row r="4018" spans="1:1" x14ac:dyDescent="0.25">
      <c r="A4018" s="183"/>
    </row>
    <row r="4019" spans="1:1" x14ac:dyDescent="0.25">
      <c r="A4019" s="183"/>
    </row>
    <row r="4020" spans="1:1" x14ac:dyDescent="0.25">
      <c r="A4020" s="183"/>
    </row>
    <row r="4021" spans="1:1" x14ac:dyDescent="0.25">
      <c r="A4021" s="183"/>
    </row>
    <row r="4022" spans="1:1" x14ac:dyDescent="0.25">
      <c r="A4022" s="183"/>
    </row>
    <row r="4023" spans="1:1" x14ac:dyDescent="0.25">
      <c r="A4023" s="183"/>
    </row>
    <row r="4024" spans="1:1" x14ac:dyDescent="0.25">
      <c r="A4024" s="183"/>
    </row>
    <row r="4025" spans="1:1" x14ac:dyDescent="0.25">
      <c r="A4025" s="183"/>
    </row>
    <row r="4026" spans="1:1" x14ac:dyDescent="0.25">
      <c r="A4026" s="183"/>
    </row>
    <row r="4027" spans="1:1" x14ac:dyDescent="0.25">
      <c r="A4027" s="183"/>
    </row>
    <row r="4028" spans="1:1" x14ac:dyDescent="0.25">
      <c r="A4028" s="183"/>
    </row>
    <row r="4029" spans="1:1" x14ac:dyDescent="0.25">
      <c r="A4029" s="183"/>
    </row>
    <row r="4030" spans="1:1" x14ac:dyDescent="0.25">
      <c r="A4030" s="183"/>
    </row>
    <row r="4031" spans="1:1" x14ac:dyDescent="0.25">
      <c r="A4031" s="183"/>
    </row>
    <row r="4032" spans="1:1" x14ac:dyDescent="0.25">
      <c r="A4032" s="183"/>
    </row>
    <row r="4033" spans="1:1" x14ac:dyDescent="0.25">
      <c r="A4033" s="183"/>
    </row>
    <row r="4034" spans="1:1" x14ac:dyDescent="0.25">
      <c r="A4034" s="183"/>
    </row>
    <row r="4035" spans="1:1" x14ac:dyDescent="0.25">
      <c r="A4035" s="183"/>
    </row>
    <row r="4036" spans="1:1" x14ac:dyDescent="0.25">
      <c r="A4036" s="183"/>
    </row>
    <row r="4037" spans="1:1" x14ac:dyDescent="0.25">
      <c r="A4037" s="183"/>
    </row>
    <row r="4038" spans="1:1" x14ac:dyDescent="0.25">
      <c r="A4038" s="183"/>
    </row>
    <row r="4039" spans="1:1" x14ac:dyDescent="0.25">
      <c r="A4039" s="183"/>
    </row>
    <row r="4040" spans="1:1" x14ac:dyDescent="0.25">
      <c r="A4040" s="183"/>
    </row>
    <row r="4041" spans="1:1" x14ac:dyDescent="0.25">
      <c r="A4041" s="183"/>
    </row>
    <row r="4042" spans="1:1" x14ac:dyDescent="0.25">
      <c r="A4042" s="183"/>
    </row>
    <row r="4043" spans="1:1" x14ac:dyDescent="0.25">
      <c r="A4043" s="183"/>
    </row>
    <row r="4044" spans="1:1" x14ac:dyDescent="0.25">
      <c r="A4044" s="183"/>
    </row>
    <row r="4045" spans="1:1" x14ac:dyDescent="0.25">
      <c r="A4045" s="183"/>
    </row>
    <row r="4046" spans="1:1" x14ac:dyDescent="0.25">
      <c r="A4046" s="183"/>
    </row>
    <row r="4047" spans="1:1" x14ac:dyDescent="0.25">
      <c r="A4047" s="183"/>
    </row>
    <row r="4048" spans="1:1" x14ac:dyDescent="0.25">
      <c r="A4048" s="183"/>
    </row>
    <row r="4049" spans="1:1" x14ac:dyDescent="0.25">
      <c r="A4049" s="183"/>
    </row>
    <row r="4050" spans="1:1" x14ac:dyDescent="0.25">
      <c r="A4050" s="183"/>
    </row>
    <row r="4051" spans="1:1" x14ac:dyDescent="0.25">
      <c r="A4051" s="183"/>
    </row>
    <row r="4052" spans="1:1" x14ac:dyDescent="0.25">
      <c r="A4052" s="183"/>
    </row>
    <row r="4053" spans="1:1" x14ac:dyDescent="0.25">
      <c r="A4053" s="183"/>
    </row>
    <row r="4054" spans="1:1" x14ac:dyDescent="0.25">
      <c r="A4054" s="183"/>
    </row>
    <row r="4055" spans="1:1" x14ac:dyDescent="0.25">
      <c r="A4055" s="183"/>
    </row>
    <row r="4056" spans="1:1" x14ac:dyDescent="0.25">
      <c r="A4056" s="183"/>
    </row>
    <row r="4057" spans="1:1" x14ac:dyDescent="0.25">
      <c r="A4057" s="183"/>
    </row>
    <row r="4058" spans="1:1" x14ac:dyDescent="0.25">
      <c r="A4058" s="183"/>
    </row>
    <row r="4059" spans="1:1" x14ac:dyDescent="0.25">
      <c r="A4059" s="183"/>
    </row>
    <row r="4060" spans="1:1" x14ac:dyDescent="0.25">
      <c r="A4060" s="183"/>
    </row>
    <row r="4061" spans="1:1" x14ac:dyDescent="0.25">
      <c r="A4061" s="183"/>
    </row>
    <row r="4062" spans="1:1" x14ac:dyDescent="0.25">
      <c r="A4062" s="183"/>
    </row>
    <row r="4063" spans="1:1" x14ac:dyDescent="0.25">
      <c r="A4063" s="183"/>
    </row>
    <row r="4064" spans="1:1" x14ac:dyDescent="0.25">
      <c r="A4064" s="183"/>
    </row>
    <row r="4065" spans="1:1" x14ac:dyDescent="0.25">
      <c r="A4065" s="183"/>
    </row>
    <row r="4066" spans="1:1" x14ac:dyDescent="0.25">
      <c r="A4066" s="183"/>
    </row>
    <row r="4067" spans="1:1" x14ac:dyDescent="0.25">
      <c r="A4067" s="183"/>
    </row>
    <row r="4068" spans="1:1" x14ac:dyDescent="0.25">
      <c r="A4068" s="183"/>
    </row>
    <row r="4069" spans="1:1" x14ac:dyDescent="0.25">
      <c r="A4069" s="183"/>
    </row>
    <row r="4070" spans="1:1" x14ac:dyDescent="0.25">
      <c r="A4070" s="183"/>
    </row>
    <row r="4071" spans="1:1" x14ac:dyDescent="0.25">
      <c r="A4071" s="183"/>
    </row>
    <row r="4072" spans="1:1" x14ac:dyDescent="0.25">
      <c r="A4072" s="183"/>
    </row>
    <row r="4073" spans="1:1" x14ac:dyDescent="0.25">
      <c r="A4073" s="183"/>
    </row>
    <row r="4074" spans="1:1" x14ac:dyDescent="0.25">
      <c r="A4074" s="183"/>
    </row>
    <row r="4075" spans="1:1" x14ac:dyDescent="0.25">
      <c r="A4075" s="183"/>
    </row>
    <row r="4076" spans="1:1" x14ac:dyDescent="0.25">
      <c r="A4076" s="183"/>
    </row>
    <row r="4077" spans="1:1" x14ac:dyDescent="0.25">
      <c r="A4077" s="183"/>
    </row>
    <row r="4078" spans="1:1" x14ac:dyDescent="0.25">
      <c r="A4078" s="183"/>
    </row>
    <row r="4079" spans="1:1" x14ac:dyDescent="0.25">
      <c r="A4079" s="183"/>
    </row>
    <row r="4080" spans="1:1" x14ac:dyDescent="0.25">
      <c r="A4080" s="183"/>
    </row>
    <row r="4081" spans="1:1" x14ac:dyDescent="0.25">
      <c r="A4081" s="183"/>
    </row>
    <row r="4082" spans="1:1" x14ac:dyDescent="0.25">
      <c r="A4082" s="183"/>
    </row>
    <row r="4083" spans="1:1" x14ac:dyDescent="0.25">
      <c r="A4083" s="183"/>
    </row>
    <row r="4084" spans="1:1" x14ac:dyDescent="0.25">
      <c r="A4084" s="183"/>
    </row>
    <row r="4085" spans="1:1" x14ac:dyDescent="0.25">
      <c r="A4085" s="183"/>
    </row>
    <row r="4086" spans="1:1" x14ac:dyDescent="0.25">
      <c r="A4086" s="183"/>
    </row>
    <row r="4087" spans="1:1" x14ac:dyDescent="0.25">
      <c r="A4087" s="183"/>
    </row>
    <row r="4088" spans="1:1" x14ac:dyDescent="0.25">
      <c r="A4088" s="183"/>
    </row>
    <row r="4089" spans="1:1" x14ac:dyDescent="0.25">
      <c r="A4089" s="183"/>
    </row>
    <row r="4090" spans="1:1" x14ac:dyDescent="0.25">
      <c r="A4090" s="183"/>
    </row>
    <row r="4091" spans="1:1" x14ac:dyDescent="0.25">
      <c r="A4091" s="183"/>
    </row>
    <row r="4092" spans="1:1" x14ac:dyDescent="0.25">
      <c r="A4092" s="183"/>
    </row>
    <row r="4093" spans="1:1" x14ac:dyDescent="0.25">
      <c r="A4093" s="183"/>
    </row>
    <row r="4094" spans="1:1" x14ac:dyDescent="0.25">
      <c r="A4094" s="183"/>
    </row>
    <row r="4095" spans="1:1" x14ac:dyDescent="0.25">
      <c r="A4095" s="183"/>
    </row>
    <row r="4096" spans="1:1" x14ac:dyDescent="0.25">
      <c r="A4096" s="183"/>
    </row>
    <row r="4097" spans="1:1" x14ac:dyDescent="0.25">
      <c r="A4097" s="183"/>
    </row>
    <row r="4098" spans="1:1" x14ac:dyDescent="0.25">
      <c r="A4098" s="183"/>
    </row>
    <row r="4099" spans="1:1" x14ac:dyDescent="0.25">
      <c r="A4099" s="183"/>
    </row>
    <row r="4100" spans="1:1" x14ac:dyDescent="0.25">
      <c r="A4100" s="183"/>
    </row>
    <row r="4101" spans="1:1" x14ac:dyDescent="0.25">
      <c r="A4101" s="183"/>
    </row>
    <row r="4102" spans="1:1" x14ac:dyDescent="0.25">
      <c r="A4102" s="183"/>
    </row>
    <row r="4103" spans="1:1" x14ac:dyDescent="0.25">
      <c r="A4103" s="183"/>
    </row>
    <row r="4104" spans="1:1" x14ac:dyDescent="0.25">
      <c r="A4104" s="183"/>
    </row>
    <row r="4105" spans="1:1" x14ac:dyDescent="0.25">
      <c r="A4105" s="183"/>
    </row>
    <row r="4106" spans="1:1" x14ac:dyDescent="0.25">
      <c r="A4106" s="183"/>
    </row>
    <row r="4107" spans="1:1" x14ac:dyDescent="0.25">
      <c r="A4107" s="183"/>
    </row>
    <row r="4108" spans="1:1" x14ac:dyDescent="0.25">
      <c r="A4108" s="183"/>
    </row>
    <row r="4109" spans="1:1" x14ac:dyDescent="0.25">
      <c r="A4109" s="183"/>
    </row>
    <row r="4110" spans="1:1" x14ac:dyDescent="0.25">
      <c r="A4110" s="183"/>
    </row>
    <row r="4111" spans="1:1" x14ac:dyDescent="0.25">
      <c r="A4111" s="183"/>
    </row>
    <row r="4112" spans="1:1" x14ac:dyDescent="0.25">
      <c r="A4112" s="183"/>
    </row>
    <row r="4113" spans="1:1" x14ac:dyDescent="0.25">
      <c r="A4113" s="183"/>
    </row>
    <row r="4114" spans="1:1" x14ac:dyDescent="0.25">
      <c r="A4114" s="183"/>
    </row>
    <row r="4115" spans="1:1" x14ac:dyDescent="0.25">
      <c r="A4115" s="183"/>
    </row>
    <row r="4116" spans="1:1" x14ac:dyDescent="0.25">
      <c r="A4116" s="183"/>
    </row>
    <row r="4117" spans="1:1" x14ac:dyDescent="0.25">
      <c r="A4117" s="183"/>
    </row>
    <row r="4118" spans="1:1" x14ac:dyDescent="0.25">
      <c r="A4118" s="183"/>
    </row>
    <row r="4119" spans="1:1" x14ac:dyDescent="0.25">
      <c r="A4119" s="183"/>
    </row>
    <row r="4120" spans="1:1" x14ac:dyDescent="0.25">
      <c r="A4120" s="183"/>
    </row>
    <row r="4121" spans="1:1" x14ac:dyDescent="0.25">
      <c r="A4121" s="183"/>
    </row>
    <row r="4122" spans="1:1" x14ac:dyDescent="0.25">
      <c r="A4122" s="183"/>
    </row>
    <row r="4123" spans="1:1" x14ac:dyDescent="0.25">
      <c r="A4123" s="183"/>
    </row>
    <row r="4124" spans="1:1" x14ac:dyDescent="0.25">
      <c r="A4124" s="183"/>
    </row>
    <row r="4125" spans="1:1" x14ac:dyDescent="0.25">
      <c r="A4125" s="183"/>
    </row>
    <row r="4126" spans="1:1" x14ac:dyDescent="0.25">
      <c r="A4126" s="183"/>
    </row>
    <row r="4127" spans="1:1" x14ac:dyDescent="0.25">
      <c r="A4127" s="183"/>
    </row>
    <row r="4128" spans="1:1" x14ac:dyDescent="0.25">
      <c r="A4128" s="183"/>
    </row>
    <row r="4129" spans="1:1" x14ac:dyDescent="0.25">
      <c r="A4129" s="183"/>
    </row>
    <row r="4130" spans="1:1" x14ac:dyDescent="0.25">
      <c r="A4130" s="183"/>
    </row>
    <row r="4131" spans="1:1" x14ac:dyDescent="0.25">
      <c r="A4131" s="183"/>
    </row>
    <row r="4132" spans="1:1" x14ac:dyDescent="0.25">
      <c r="A4132" s="183"/>
    </row>
    <row r="4133" spans="1:1" x14ac:dyDescent="0.25">
      <c r="A4133" s="183"/>
    </row>
    <row r="4134" spans="1:1" x14ac:dyDescent="0.25">
      <c r="A4134" s="183"/>
    </row>
    <row r="4135" spans="1:1" x14ac:dyDescent="0.25">
      <c r="A4135" s="183"/>
    </row>
    <row r="4136" spans="1:1" x14ac:dyDescent="0.25">
      <c r="A4136" s="183"/>
    </row>
    <row r="4137" spans="1:1" x14ac:dyDescent="0.25">
      <c r="A4137" s="183"/>
    </row>
    <row r="4138" spans="1:1" x14ac:dyDescent="0.25">
      <c r="A4138" s="183"/>
    </row>
    <row r="4139" spans="1:1" x14ac:dyDescent="0.25">
      <c r="A4139" s="183"/>
    </row>
    <row r="4140" spans="1:1" x14ac:dyDescent="0.25">
      <c r="A4140" s="183"/>
    </row>
    <row r="4141" spans="1:1" x14ac:dyDescent="0.25">
      <c r="A4141" s="183"/>
    </row>
    <row r="4142" spans="1:1" x14ac:dyDescent="0.25">
      <c r="A4142" s="183"/>
    </row>
    <row r="4143" spans="1:1" x14ac:dyDescent="0.25">
      <c r="A4143" s="183"/>
    </row>
    <row r="4144" spans="1:1" x14ac:dyDescent="0.25">
      <c r="A4144" s="183"/>
    </row>
    <row r="4145" spans="1:1" x14ac:dyDescent="0.25">
      <c r="A4145" s="183"/>
    </row>
    <row r="4146" spans="1:1" x14ac:dyDescent="0.25">
      <c r="A4146" s="183"/>
    </row>
    <row r="4147" spans="1:1" x14ac:dyDescent="0.25">
      <c r="A4147" s="183"/>
    </row>
    <row r="4148" spans="1:1" x14ac:dyDescent="0.25">
      <c r="A4148" s="183"/>
    </row>
    <row r="4149" spans="1:1" x14ac:dyDescent="0.25">
      <c r="A4149" s="183"/>
    </row>
    <row r="4150" spans="1:1" x14ac:dyDescent="0.25">
      <c r="A4150" s="183"/>
    </row>
    <row r="4151" spans="1:1" x14ac:dyDescent="0.25">
      <c r="A4151" s="183"/>
    </row>
    <row r="4152" spans="1:1" x14ac:dyDescent="0.25">
      <c r="A4152" s="183"/>
    </row>
    <row r="4153" spans="1:1" x14ac:dyDescent="0.25">
      <c r="A4153" s="183"/>
    </row>
    <row r="4154" spans="1:1" x14ac:dyDescent="0.25">
      <c r="A4154" s="183"/>
    </row>
    <row r="4155" spans="1:1" x14ac:dyDescent="0.25">
      <c r="A4155" s="183"/>
    </row>
    <row r="4156" spans="1:1" x14ac:dyDescent="0.25">
      <c r="A4156" s="183"/>
    </row>
    <row r="4157" spans="1:1" x14ac:dyDescent="0.25">
      <c r="A4157" s="183"/>
    </row>
    <row r="4158" spans="1:1" x14ac:dyDescent="0.25">
      <c r="A4158" s="183"/>
    </row>
    <row r="4159" spans="1:1" x14ac:dyDescent="0.25">
      <c r="A4159" s="183"/>
    </row>
    <row r="4160" spans="1:1" x14ac:dyDescent="0.25">
      <c r="A4160" s="183"/>
    </row>
    <row r="4161" spans="1:1" x14ac:dyDescent="0.25">
      <c r="A4161" s="183"/>
    </row>
    <row r="4162" spans="1:1" x14ac:dyDescent="0.25">
      <c r="A4162" s="183"/>
    </row>
    <row r="4163" spans="1:1" x14ac:dyDescent="0.25">
      <c r="A4163" s="183"/>
    </row>
    <row r="4164" spans="1:1" x14ac:dyDescent="0.25">
      <c r="A4164" s="183"/>
    </row>
    <row r="4165" spans="1:1" x14ac:dyDescent="0.25">
      <c r="A4165" s="183"/>
    </row>
    <row r="4166" spans="1:1" x14ac:dyDescent="0.25">
      <c r="A4166" s="183"/>
    </row>
    <row r="4167" spans="1:1" x14ac:dyDescent="0.25">
      <c r="A4167" s="183"/>
    </row>
    <row r="4168" spans="1:1" x14ac:dyDescent="0.25">
      <c r="A4168" s="183"/>
    </row>
    <row r="4169" spans="1:1" x14ac:dyDescent="0.25">
      <c r="A4169" s="183"/>
    </row>
    <row r="4170" spans="1:1" x14ac:dyDescent="0.25">
      <c r="A4170" s="183"/>
    </row>
    <row r="4171" spans="1:1" x14ac:dyDescent="0.25">
      <c r="A4171" s="183"/>
    </row>
    <row r="4172" spans="1:1" x14ac:dyDescent="0.25">
      <c r="A4172" s="183"/>
    </row>
    <row r="4173" spans="1:1" x14ac:dyDescent="0.25">
      <c r="A4173" s="183"/>
    </row>
    <row r="4174" spans="1:1" x14ac:dyDescent="0.25">
      <c r="A4174" s="183"/>
    </row>
    <row r="4175" spans="1:1" x14ac:dyDescent="0.25">
      <c r="A4175" s="183"/>
    </row>
    <row r="4176" spans="1:1" x14ac:dyDescent="0.25">
      <c r="A4176" s="183"/>
    </row>
    <row r="4177" spans="1:1" x14ac:dyDescent="0.25">
      <c r="A4177" s="183"/>
    </row>
    <row r="4178" spans="1:1" x14ac:dyDescent="0.25">
      <c r="A4178" s="183"/>
    </row>
    <row r="4179" spans="1:1" x14ac:dyDescent="0.25">
      <c r="A4179" s="183"/>
    </row>
    <row r="4180" spans="1:1" x14ac:dyDescent="0.25">
      <c r="A4180" s="183"/>
    </row>
    <row r="4181" spans="1:1" x14ac:dyDescent="0.25">
      <c r="A4181" s="183"/>
    </row>
    <row r="4182" spans="1:1" x14ac:dyDescent="0.25">
      <c r="A4182" s="183"/>
    </row>
    <row r="4183" spans="1:1" x14ac:dyDescent="0.25">
      <c r="A4183" s="183"/>
    </row>
    <row r="4184" spans="1:1" x14ac:dyDescent="0.25">
      <c r="A4184" s="183"/>
    </row>
    <row r="4185" spans="1:1" x14ac:dyDescent="0.25">
      <c r="A4185" s="183"/>
    </row>
    <row r="4186" spans="1:1" x14ac:dyDescent="0.25">
      <c r="A4186" s="183"/>
    </row>
    <row r="4187" spans="1:1" x14ac:dyDescent="0.25">
      <c r="A4187" s="183"/>
    </row>
    <row r="4188" spans="1:1" x14ac:dyDescent="0.25">
      <c r="A4188" s="183"/>
    </row>
    <row r="4189" spans="1:1" x14ac:dyDescent="0.25">
      <c r="A4189" s="183"/>
    </row>
    <row r="4190" spans="1:1" x14ac:dyDescent="0.25">
      <c r="A4190" s="183"/>
    </row>
    <row r="4191" spans="1:1" x14ac:dyDescent="0.25">
      <c r="A4191" s="183"/>
    </row>
    <row r="4192" spans="1:1" x14ac:dyDescent="0.25">
      <c r="A4192" s="183"/>
    </row>
    <row r="4193" spans="1:1" x14ac:dyDescent="0.25">
      <c r="A4193" s="183"/>
    </row>
    <row r="4194" spans="1:1" x14ac:dyDescent="0.25">
      <c r="A4194" s="183"/>
    </row>
    <row r="4195" spans="1:1" x14ac:dyDescent="0.25">
      <c r="A4195" s="183"/>
    </row>
    <row r="4196" spans="1:1" x14ac:dyDescent="0.25">
      <c r="A4196" s="183"/>
    </row>
    <row r="4197" spans="1:1" x14ac:dyDescent="0.25">
      <c r="A4197" s="183"/>
    </row>
    <row r="4198" spans="1:1" x14ac:dyDescent="0.25">
      <c r="A4198" s="183"/>
    </row>
    <row r="4199" spans="1:1" x14ac:dyDescent="0.25">
      <c r="A4199" s="183"/>
    </row>
    <row r="4200" spans="1:1" x14ac:dyDescent="0.25">
      <c r="A4200" s="183"/>
    </row>
    <row r="4201" spans="1:1" x14ac:dyDescent="0.25">
      <c r="A4201" s="183"/>
    </row>
    <row r="4202" spans="1:1" x14ac:dyDescent="0.25">
      <c r="A4202" s="183"/>
    </row>
    <row r="4203" spans="1:1" x14ac:dyDescent="0.25">
      <c r="A4203" s="183"/>
    </row>
    <row r="4204" spans="1:1" x14ac:dyDescent="0.25">
      <c r="A4204" s="183"/>
    </row>
    <row r="4205" spans="1:1" x14ac:dyDescent="0.25">
      <c r="A4205" s="183"/>
    </row>
    <row r="4206" spans="1:1" x14ac:dyDescent="0.25">
      <c r="A4206" s="183"/>
    </row>
    <row r="4207" spans="1:1" x14ac:dyDescent="0.25">
      <c r="A4207" s="183"/>
    </row>
    <row r="4208" spans="1:1" x14ac:dyDescent="0.25">
      <c r="A4208" s="183"/>
    </row>
    <row r="4209" spans="1:1" x14ac:dyDescent="0.25">
      <c r="A4209" s="183"/>
    </row>
    <row r="4210" spans="1:1" x14ac:dyDescent="0.25">
      <c r="A4210" s="183"/>
    </row>
    <row r="4211" spans="1:1" x14ac:dyDescent="0.25">
      <c r="A4211" s="183"/>
    </row>
    <row r="4212" spans="1:1" x14ac:dyDescent="0.25">
      <c r="A4212" s="183"/>
    </row>
    <row r="4213" spans="1:1" x14ac:dyDescent="0.25">
      <c r="A4213" s="183"/>
    </row>
    <row r="4214" spans="1:1" x14ac:dyDescent="0.25">
      <c r="A4214" s="183"/>
    </row>
    <row r="4215" spans="1:1" x14ac:dyDescent="0.25">
      <c r="A4215" s="183"/>
    </row>
    <row r="4216" spans="1:1" x14ac:dyDescent="0.25">
      <c r="A4216" s="183"/>
    </row>
    <row r="4217" spans="1:1" x14ac:dyDescent="0.25">
      <c r="A4217" s="183"/>
    </row>
    <row r="4218" spans="1:1" x14ac:dyDescent="0.25">
      <c r="A4218" s="183"/>
    </row>
    <row r="4219" spans="1:1" x14ac:dyDescent="0.25">
      <c r="A4219" s="183"/>
    </row>
    <row r="4220" spans="1:1" x14ac:dyDescent="0.25">
      <c r="A4220" s="183"/>
    </row>
    <row r="4221" spans="1:1" x14ac:dyDescent="0.25">
      <c r="A4221" s="183"/>
    </row>
    <row r="4222" spans="1:1" x14ac:dyDescent="0.25">
      <c r="A4222" s="183"/>
    </row>
    <row r="4223" spans="1:1" x14ac:dyDescent="0.25">
      <c r="A4223" s="183"/>
    </row>
    <row r="4224" spans="1:1" x14ac:dyDescent="0.25">
      <c r="A4224" s="183"/>
    </row>
    <row r="4225" spans="1:1" x14ac:dyDescent="0.25">
      <c r="A4225" s="183"/>
    </row>
    <row r="4226" spans="1:1" x14ac:dyDescent="0.25">
      <c r="A4226" s="183"/>
    </row>
    <row r="4227" spans="1:1" x14ac:dyDescent="0.25">
      <c r="A4227" s="183"/>
    </row>
    <row r="4228" spans="1:1" x14ac:dyDescent="0.25">
      <c r="A4228" s="183"/>
    </row>
    <row r="4229" spans="1:1" x14ac:dyDescent="0.25">
      <c r="A4229" s="183"/>
    </row>
    <row r="4230" spans="1:1" x14ac:dyDescent="0.25">
      <c r="A4230" s="183"/>
    </row>
    <row r="4231" spans="1:1" x14ac:dyDescent="0.25">
      <c r="A4231" s="183"/>
    </row>
    <row r="4232" spans="1:1" x14ac:dyDescent="0.25">
      <c r="A4232" s="183"/>
    </row>
    <row r="4233" spans="1:1" x14ac:dyDescent="0.25">
      <c r="A4233" s="183"/>
    </row>
    <row r="4234" spans="1:1" x14ac:dyDescent="0.25">
      <c r="A4234" s="183"/>
    </row>
    <row r="4235" spans="1:1" x14ac:dyDescent="0.25">
      <c r="A4235" s="183"/>
    </row>
    <row r="4236" spans="1:1" x14ac:dyDescent="0.25">
      <c r="A4236" s="183"/>
    </row>
    <row r="4237" spans="1:1" x14ac:dyDescent="0.25">
      <c r="A4237" s="183"/>
    </row>
    <row r="4238" spans="1:1" x14ac:dyDescent="0.25">
      <c r="A4238" s="183"/>
    </row>
    <row r="4239" spans="1:1" x14ac:dyDescent="0.25">
      <c r="A4239" s="183"/>
    </row>
    <row r="4240" spans="1:1" x14ac:dyDescent="0.25">
      <c r="A4240" s="183"/>
    </row>
    <row r="4241" spans="1:1" x14ac:dyDescent="0.25">
      <c r="A4241" s="183"/>
    </row>
    <row r="4242" spans="1:1" x14ac:dyDescent="0.25">
      <c r="A4242" s="183"/>
    </row>
    <row r="4243" spans="1:1" x14ac:dyDescent="0.25">
      <c r="A4243" s="183"/>
    </row>
    <row r="4244" spans="1:1" x14ac:dyDescent="0.25">
      <c r="A4244" s="183"/>
    </row>
    <row r="4245" spans="1:1" x14ac:dyDescent="0.25">
      <c r="A4245" s="183"/>
    </row>
    <row r="4246" spans="1:1" x14ac:dyDescent="0.25">
      <c r="A4246" s="183"/>
    </row>
    <row r="4247" spans="1:1" x14ac:dyDescent="0.25">
      <c r="A4247" s="183"/>
    </row>
    <row r="4248" spans="1:1" x14ac:dyDescent="0.25">
      <c r="A4248" s="183"/>
    </row>
    <row r="4249" spans="1:1" x14ac:dyDescent="0.25">
      <c r="A4249" s="183"/>
    </row>
    <row r="4250" spans="1:1" x14ac:dyDescent="0.25">
      <c r="A4250" s="183"/>
    </row>
    <row r="4251" spans="1:1" x14ac:dyDescent="0.25">
      <c r="A4251" s="183"/>
    </row>
    <row r="4252" spans="1:1" x14ac:dyDescent="0.25">
      <c r="A4252" s="183"/>
    </row>
    <row r="4253" spans="1:1" x14ac:dyDescent="0.25">
      <c r="A4253" s="183"/>
    </row>
    <row r="4254" spans="1:1" x14ac:dyDescent="0.25">
      <c r="A4254" s="183"/>
    </row>
    <row r="4255" spans="1:1" x14ac:dyDescent="0.25">
      <c r="A4255" s="183"/>
    </row>
    <row r="4256" spans="1:1" x14ac:dyDescent="0.25">
      <c r="A4256" s="183"/>
    </row>
    <row r="4257" spans="1:1" x14ac:dyDescent="0.25">
      <c r="A4257" s="183"/>
    </row>
    <row r="4258" spans="1:1" x14ac:dyDescent="0.25">
      <c r="A4258" s="183"/>
    </row>
    <row r="4259" spans="1:1" x14ac:dyDescent="0.25">
      <c r="A4259" s="183"/>
    </row>
    <row r="4260" spans="1:1" x14ac:dyDescent="0.25">
      <c r="A4260" s="183"/>
    </row>
    <row r="4261" spans="1:1" x14ac:dyDescent="0.25">
      <c r="A4261" s="183"/>
    </row>
    <row r="4262" spans="1:1" x14ac:dyDescent="0.25">
      <c r="A4262" s="183"/>
    </row>
    <row r="4263" spans="1:1" x14ac:dyDescent="0.25">
      <c r="A4263" s="183"/>
    </row>
    <row r="4264" spans="1:1" x14ac:dyDescent="0.25">
      <c r="A4264" s="183"/>
    </row>
    <row r="4265" spans="1:1" x14ac:dyDescent="0.25">
      <c r="A4265" s="183"/>
    </row>
    <row r="4266" spans="1:1" x14ac:dyDescent="0.25">
      <c r="A4266" s="183"/>
    </row>
    <row r="4267" spans="1:1" x14ac:dyDescent="0.25">
      <c r="A4267" s="183"/>
    </row>
    <row r="4268" spans="1:1" x14ac:dyDescent="0.25">
      <c r="A4268" s="183"/>
    </row>
    <row r="4269" spans="1:1" x14ac:dyDescent="0.25">
      <c r="A4269" s="183"/>
    </row>
    <row r="4270" spans="1:1" x14ac:dyDescent="0.25">
      <c r="A4270" s="183"/>
    </row>
    <row r="4271" spans="1:1" x14ac:dyDescent="0.25">
      <c r="A4271" s="183"/>
    </row>
    <row r="4272" spans="1:1" x14ac:dyDescent="0.25">
      <c r="A4272" s="183"/>
    </row>
    <row r="4273" spans="1:1" x14ac:dyDescent="0.25">
      <c r="A4273" s="183"/>
    </row>
    <row r="4274" spans="1:1" x14ac:dyDescent="0.25">
      <c r="A4274" s="183"/>
    </row>
    <row r="4275" spans="1:1" x14ac:dyDescent="0.25">
      <c r="A4275" s="183"/>
    </row>
    <row r="4276" spans="1:1" x14ac:dyDescent="0.25">
      <c r="A4276" s="183"/>
    </row>
    <row r="4277" spans="1:1" x14ac:dyDescent="0.25">
      <c r="A4277" s="183"/>
    </row>
    <row r="4278" spans="1:1" x14ac:dyDescent="0.25">
      <c r="A4278" s="183"/>
    </row>
    <row r="4279" spans="1:1" x14ac:dyDescent="0.25">
      <c r="A4279" s="183"/>
    </row>
    <row r="4280" spans="1:1" x14ac:dyDescent="0.25">
      <c r="A4280" s="183"/>
    </row>
    <row r="4281" spans="1:1" x14ac:dyDescent="0.25">
      <c r="A4281" s="183"/>
    </row>
    <row r="4282" spans="1:1" x14ac:dyDescent="0.25">
      <c r="A4282" s="183"/>
    </row>
    <row r="4283" spans="1:1" x14ac:dyDescent="0.25">
      <c r="A4283" s="183"/>
    </row>
    <row r="4284" spans="1:1" x14ac:dyDescent="0.25">
      <c r="A4284" s="183"/>
    </row>
    <row r="4285" spans="1:1" x14ac:dyDescent="0.25">
      <c r="A4285" s="183"/>
    </row>
    <row r="4286" spans="1:1" x14ac:dyDescent="0.25">
      <c r="A4286" s="183"/>
    </row>
    <row r="4287" spans="1:1" x14ac:dyDescent="0.25">
      <c r="A4287" s="183"/>
    </row>
    <row r="4288" spans="1:1" x14ac:dyDescent="0.25">
      <c r="A4288" s="183"/>
    </row>
    <row r="4289" spans="1:1" x14ac:dyDescent="0.25">
      <c r="A4289" s="183"/>
    </row>
    <row r="4290" spans="1:1" x14ac:dyDescent="0.25">
      <c r="A4290" s="183"/>
    </row>
    <row r="4291" spans="1:1" x14ac:dyDescent="0.25">
      <c r="A4291" s="183"/>
    </row>
    <row r="4292" spans="1:1" x14ac:dyDescent="0.25">
      <c r="A4292" s="183"/>
    </row>
    <row r="4293" spans="1:1" x14ac:dyDescent="0.25">
      <c r="A4293" s="183"/>
    </row>
    <row r="4294" spans="1:1" x14ac:dyDescent="0.25">
      <c r="A4294" s="183"/>
    </row>
    <row r="4295" spans="1:1" x14ac:dyDescent="0.25">
      <c r="A4295" s="183"/>
    </row>
    <row r="4296" spans="1:1" x14ac:dyDescent="0.25">
      <c r="A4296" s="183"/>
    </row>
    <row r="4297" spans="1:1" x14ac:dyDescent="0.25">
      <c r="A4297" s="183"/>
    </row>
    <row r="4298" spans="1:1" x14ac:dyDescent="0.25">
      <c r="A4298" s="183"/>
    </row>
    <row r="4299" spans="1:1" x14ac:dyDescent="0.25">
      <c r="A4299" s="183"/>
    </row>
    <row r="4300" spans="1:1" x14ac:dyDescent="0.25">
      <c r="A4300" s="183"/>
    </row>
    <row r="4301" spans="1:1" x14ac:dyDescent="0.25">
      <c r="A4301" s="183"/>
    </row>
    <row r="4302" spans="1:1" x14ac:dyDescent="0.25">
      <c r="A4302" s="183"/>
    </row>
    <row r="4303" spans="1:1" x14ac:dyDescent="0.25">
      <c r="A4303" s="183"/>
    </row>
    <row r="4304" spans="1:1" x14ac:dyDescent="0.25">
      <c r="A4304" s="183"/>
    </row>
    <row r="4305" spans="1:1" x14ac:dyDescent="0.25">
      <c r="A4305" s="183"/>
    </row>
    <row r="4306" spans="1:1" x14ac:dyDescent="0.25">
      <c r="A4306" s="183"/>
    </row>
    <row r="4307" spans="1:1" x14ac:dyDescent="0.25">
      <c r="A4307" s="183"/>
    </row>
    <row r="4308" spans="1:1" x14ac:dyDescent="0.25">
      <c r="A4308" s="183"/>
    </row>
    <row r="4309" spans="1:1" x14ac:dyDescent="0.25">
      <c r="A4309" s="183"/>
    </row>
    <row r="4310" spans="1:1" x14ac:dyDescent="0.25">
      <c r="A4310" s="183"/>
    </row>
    <row r="4311" spans="1:1" x14ac:dyDescent="0.25">
      <c r="A4311" s="183"/>
    </row>
    <row r="4312" spans="1:1" x14ac:dyDescent="0.25">
      <c r="A4312" s="183"/>
    </row>
    <row r="4313" spans="1:1" x14ac:dyDescent="0.25">
      <c r="A4313" s="183"/>
    </row>
    <row r="4314" spans="1:1" x14ac:dyDescent="0.25">
      <c r="A4314" s="183"/>
    </row>
    <row r="4315" spans="1:1" x14ac:dyDescent="0.25">
      <c r="A4315" s="183"/>
    </row>
    <row r="4316" spans="1:1" x14ac:dyDescent="0.25">
      <c r="A4316" s="183"/>
    </row>
    <row r="4317" spans="1:1" x14ac:dyDescent="0.25">
      <c r="A4317" s="183"/>
    </row>
    <row r="4318" spans="1:1" x14ac:dyDescent="0.25">
      <c r="A4318" s="183"/>
    </row>
    <row r="4319" spans="1:1" x14ac:dyDescent="0.25">
      <c r="A4319" s="183"/>
    </row>
    <row r="4320" spans="1:1" x14ac:dyDescent="0.25">
      <c r="A4320" s="183"/>
    </row>
    <row r="4321" spans="1:1" x14ac:dyDescent="0.25">
      <c r="A4321" s="183"/>
    </row>
    <row r="4322" spans="1:1" x14ac:dyDescent="0.25">
      <c r="A4322" s="183"/>
    </row>
    <row r="4323" spans="1:1" x14ac:dyDescent="0.25">
      <c r="A4323" s="183"/>
    </row>
    <row r="4324" spans="1:1" x14ac:dyDescent="0.25">
      <c r="A4324" s="183"/>
    </row>
    <row r="4325" spans="1:1" x14ac:dyDescent="0.25">
      <c r="A4325" s="183"/>
    </row>
    <row r="4326" spans="1:1" x14ac:dyDescent="0.25">
      <c r="A4326" s="183"/>
    </row>
    <row r="4327" spans="1:1" x14ac:dyDescent="0.25">
      <c r="A4327" s="183"/>
    </row>
    <row r="4328" spans="1:1" x14ac:dyDescent="0.25">
      <c r="A4328" s="183"/>
    </row>
    <row r="4329" spans="1:1" x14ac:dyDescent="0.25">
      <c r="A4329" s="183"/>
    </row>
    <row r="4330" spans="1:1" x14ac:dyDescent="0.25">
      <c r="A4330" s="183"/>
    </row>
    <row r="4331" spans="1:1" x14ac:dyDescent="0.25">
      <c r="A4331" s="183"/>
    </row>
    <row r="4332" spans="1:1" x14ac:dyDescent="0.25">
      <c r="A4332" s="183"/>
    </row>
    <row r="4333" spans="1:1" x14ac:dyDescent="0.25">
      <c r="A4333" s="183"/>
    </row>
    <row r="4334" spans="1:1" x14ac:dyDescent="0.25">
      <c r="A4334" s="183"/>
    </row>
    <row r="4335" spans="1:1" x14ac:dyDescent="0.25">
      <c r="A4335" s="183"/>
    </row>
    <row r="4336" spans="1:1" x14ac:dyDescent="0.25">
      <c r="A4336" s="183"/>
    </row>
    <row r="4337" spans="1:1" x14ac:dyDescent="0.25">
      <c r="A4337" s="183"/>
    </row>
    <row r="4338" spans="1:1" x14ac:dyDescent="0.25">
      <c r="A4338" s="183"/>
    </row>
    <row r="4339" spans="1:1" x14ac:dyDescent="0.25">
      <c r="A4339" s="183"/>
    </row>
    <row r="4340" spans="1:1" x14ac:dyDescent="0.25">
      <c r="A4340" s="183"/>
    </row>
    <row r="4341" spans="1:1" x14ac:dyDescent="0.25">
      <c r="A4341" s="183"/>
    </row>
    <row r="4342" spans="1:1" x14ac:dyDescent="0.25">
      <c r="A4342" s="183"/>
    </row>
    <row r="4343" spans="1:1" x14ac:dyDescent="0.25">
      <c r="A4343" s="183"/>
    </row>
    <row r="4344" spans="1:1" x14ac:dyDescent="0.25">
      <c r="A4344" s="183"/>
    </row>
    <row r="4345" spans="1:1" x14ac:dyDescent="0.25">
      <c r="A4345" s="183"/>
    </row>
    <row r="4346" spans="1:1" x14ac:dyDescent="0.25">
      <c r="A4346" s="183"/>
    </row>
    <row r="4347" spans="1:1" x14ac:dyDescent="0.25">
      <c r="A4347" s="183"/>
    </row>
    <row r="4348" spans="1:1" x14ac:dyDescent="0.25">
      <c r="A4348" s="183"/>
    </row>
    <row r="4349" spans="1:1" x14ac:dyDescent="0.25">
      <c r="A4349" s="183"/>
    </row>
    <row r="4350" spans="1:1" x14ac:dyDescent="0.25">
      <c r="A4350" s="183"/>
    </row>
    <row r="4351" spans="1:1" x14ac:dyDescent="0.25">
      <c r="A4351" s="183"/>
    </row>
    <row r="4352" spans="1:1" x14ac:dyDescent="0.25">
      <c r="A4352" s="183"/>
    </row>
    <row r="4353" spans="1:1" x14ac:dyDescent="0.25">
      <c r="A4353" s="183"/>
    </row>
    <row r="4354" spans="1:1" x14ac:dyDescent="0.25">
      <c r="A4354" s="183"/>
    </row>
    <row r="4355" spans="1:1" x14ac:dyDescent="0.25">
      <c r="A4355" s="183"/>
    </row>
    <row r="4356" spans="1:1" x14ac:dyDescent="0.25">
      <c r="A4356" s="183"/>
    </row>
    <row r="4357" spans="1:1" x14ac:dyDescent="0.25">
      <c r="A4357" s="183"/>
    </row>
    <row r="4358" spans="1:1" x14ac:dyDescent="0.25">
      <c r="A4358" s="183"/>
    </row>
    <row r="4359" spans="1:1" x14ac:dyDescent="0.25">
      <c r="A4359" s="183"/>
    </row>
    <row r="4360" spans="1:1" x14ac:dyDescent="0.25">
      <c r="A4360" s="183"/>
    </row>
    <row r="4361" spans="1:1" x14ac:dyDescent="0.25">
      <c r="A4361" s="183"/>
    </row>
    <row r="4362" spans="1:1" x14ac:dyDescent="0.25">
      <c r="A4362" s="183"/>
    </row>
    <row r="4363" spans="1:1" x14ac:dyDescent="0.25">
      <c r="A4363" s="183"/>
    </row>
    <row r="4364" spans="1:1" x14ac:dyDescent="0.25">
      <c r="A4364" s="183"/>
    </row>
    <row r="4365" spans="1:1" x14ac:dyDescent="0.25">
      <c r="A4365" s="183"/>
    </row>
    <row r="4366" spans="1:1" x14ac:dyDescent="0.25">
      <c r="A4366" s="183"/>
    </row>
    <row r="4367" spans="1:1" x14ac:dyDescent="0.25">
      <c r="A4367" s="183"/>
    </row>
    <row r="4368" spans="1:1" x14ac:dyDescent="0.25">
      <c r="A4368" s="183"/>
    </row>
    <row r="4369" spans="1:1" x14ac:dyDescent="0.25">
      <c r="A4369" s="183"/>
    </row>
    <row r="4370" spans="1:1" x14ac:dyDescent="0.25">
      <c r="A4370" s="183"/>
    </row>
    <row r="4371" spans="1:1" x14ac:dyDescent="0.25">
      <c r="A4371" s="183"/>
    </row>
    <row r="4372" spans="1:1" x14ac:dyDescent="0.25">
      <c r="A4372" s="183"/>
    </row>
    <row r="4373" spans="1:1" x14ac:dyDescent="0.25">
      <c r="A4373" s="183"/>
    </row>
    <row r="4374" spans="1:1" x14ac:dyDescent="0.25">
      <c r="A4374" s="183"/>
    </row>
    <row r="4375" spans="1:1" x14ac:dyDescent="0.25">
      <c r="A4375" s="183"/>
    </row>
    <row r="4376" spans="1:1" x14ac:dyDescent="0.25">
      <c r="A4376" s="183"/>
    </row>
    <row r="4377" spans="1:1" x14ac:dyDescent="0.25">
      <c r="A4377" s="183"/>
    </row>
    <row r="4378" spans="1:1" x14ac:dyDescent="0.25">
      <c r="A4378" s="183"/>
    </row>
    <row r="4379" spans="1:1" x14ac:dyDescent="0.25">
      <c r="A4379" s="183"/>
    </row>
    <row r="4380" spans="1:1" x14ac:dyDescent="0.25">
      <c r="A4380" s="183"/>
    </row>
    <row r="4381" spans="1:1" x14ac:dyDescent="0.25">
      <c r="A4381" s="183"/>
    </row>
    <row r="4382" spans="1:1" x14ac:dyDescent="0.25">
      <c r="A4382" s="183"/>
    </row>
    <row r="4383" spans="1:1" x14ac:dyDescent="0.25">
      <c r="A4383" s="183"/>
    </row>
    <row r="4384" spans="1:1" x14ac:dyDescent="0.25">
      <c r="A4384" s="183"/>
    </row>
    <row r="4385" spans="1:1" x14ac:dyDescent="0.25">
      <c r="A4385" s="183"/>
    </row>
    <row r="4386" spans="1:1" x14ac:dyDescent="0.25">
      <c r="A4386" s="183"/>
    </row>
    <row r="4387" spans="1:1" x14ac:dyDescent="0.25">
      <c r="A4387" s="183"/>
    </row>
    <row r="4388" spans="1:1" x14ac:dyDescent="0.25">
      <c r="A4388" s="183"/>
    </row>
    <row r="4389" spans="1:1" x14ac:dyDescent="0.25">
      <c r="A4389" s="183"/>
    </row>
    <row r="4390" spans="1:1" x14ac:dyDescent="0.25">
      <c r="A4390" s="183"/>
    </row>
    <row r="4391" spans="1:1" x14ac:dyDescent="0.25">
      <c r="A4391" s="183"/>
    </row>
    <row r="4392" spans="1:1" x14ac:dyDescent="0.25">
      <c r="A4392" s="183"/>
    </row>
    <row r="4393" spans="1:1" x14ac:dyDescent="0.25">
      <c r="A4393" s="183"/>
    </row>
    <row r="4394" spans="1:1" x14ac:dyDescent="0.25">
      <c r="A4394" s="183"/>
    </row>
    <row r="4395" spans="1:1" x14ac:dyDescent="0.25">
      <c r="A4395" s="183"/>
    </row>
    <row r="4396" spans="1:1" x14ac:dyDescent="0.25">
      <c r="A4396" s="183"/>
    </row>
    <row r="4397" spans="1:1" x14ac:dyDescent="0.25">
      <c r="A4397" s="183"/>
    </row>
    <row r="4398" spans="1:1" x14ac:dyDescent="0.25">
      <c r="A4398" s="183"/>
    </row>
    <row r="4399" spans="1:1" x14ac:dyDescent="0.25">
      <c r="A4399" s="183"/>
    </row>
    <row r="4400" spans="1:1" x14ac:dyDescent="0.25">
      <c r="A4400" s="183"/>
    </row>
    <row r="4401" spans="1:1" x14ac:dyDescent="0.25">
      <c r="A4401" s="183"/>
    </row>
    <row r="4402" spans="1:1" x14ac:dyDescent="0.25">
      <c r="A4402" s="183"/>
    </row>
    <row r="4403" spans="1:1" x14ac:dyDescent="0.25">
      <c r="A4403" s="183"/>
    </row>
    <row r="4404" spans="1:1" x14ac:dyDescent="0.25">
      <c r="A4404" s="183"/>
    </row>
    <row r="4405" spans="1:1" x14ac:dyDescent="0.25">
      <c r="A4405" s="183"/>
    </row>
    <row r="4406" spans="1:1" x14ac:dyDescent="0.25">
      <c r="A4406" s="183"/>
    </row>
    <row r="4407" spans="1:1" x14ac:dyDescent="0.25">
      <c r="A4407" s="183"/>
    </row>
    <row r="4408" spans="1:1" x14ac:dyDescent="0.25">
      <c r="A4408" s="183"/>
    </row>
    <row r="4409" spans="1:1" x14ac:dyDescent="0.25">
      <c r="A4409" s="183"/>
    </row>
    <row r="4410" spans="1:1" x14ac:dyDescent="0.25">
      <c r="A4410" s="183"/>
    </row>
    <row r="4411" spans="1:1" x14ac:dyDescent="0.25">
      <c r="A4411" s="183"/>
    </row>
    <row r="4412" spans="1:1" x14ac:dyDescent="0.25">
      <c r="A4412" s="183"/>
    </row>
    <row r="4413" spans="1:1" x14ac:dyDescent="0.25">
      <c r="A4413" s="183"/>
    </row>
    <row r="4414" spans="1:1" x14ac:dyDescent="0.25">
      <c r="A4414" s="183"/>
    </row>
    <row r="4415" spans="1:1" x14ac:dyDescent="0.25">
      <c r="A4415" s="183"/>
    </row>
    <row r="4416" spans="1:1" x14ac:dyDescent="0.25">
      <c r="A4416" s="183"/>
    </row>
    <row r="4417" spans="1:1" x14ac:dyDescent="0.25">
      <c r="A4417" s="183"/>
    </row>
    <row r="4418" spans="1:1" x14ac:dyDescent="0.25">
      <c r="A4418" s="183"/>
    </row>
    <row r="4419" spans="1:1" x14ac:dyDescent="0.25">
      <c r="A4419" s="183"/>
    </row>
    <row r="4420" spans="1:1" x14ac:dyDescent="0.25">
      <c r="A4420" s="183"/>
    </row>
    <row r="4421" spans="1:1" x14ac:dyDescent="0.25">
      <c r="A4421" s="183"/>
    </row>
    <row r="4422" spans="1:1" x14ac:dyDescent="0.25">
      <c r="A4422" s="183"/>
    </row>
    <row r="4423" spans="1:1" x14ac:dyDescent="0.25">
      <c r="A4423" s="183"/>
    </row>
    <row r="4424" spans="1:1" x14ac:dyDescent="0.25">
      <c r="A4424" s="183"/>
    </row>
    <row r="4425" spans="1:1" x14ac:dyDescent="0.25">
      <c r="A4425" s="183"/>
    </row>
    <row r="4426" spans="1:1" x14ac:dyDescent="0.25">
      <c r="A4426" s="183"/>
    </row>
    <row r="4427" spans="1:1" x14ac:dyDescent="0.25">
      <c r="A4427" s="183"/>
    </row>
    <row r="4428" spans="1:1" x14ac:dyDescent="0.25">
      <c r="A4428" s="183"/>
    </row>
    <row r="4429" spans="1:1" x14ac:dyDescent="0.25">
      <c r="A4429" s="183"/>
    </row>
    <row r="4430" spans="1:1" x14ac:dyDescent="0.25">
      <c r="A4430" s="183"/>
    </row>
    <row r="4431" spans="1:1" x14ac:dyDescent="0.25">
      <c r="A4431" s="183"/>
    </row>
    <row r="4432" spans="1:1" x14ac:dyDescent="0.25">
      <c r="A4432" s="183"/>
    </row>
    <row r="4433" spans="1:1" x14ac:dyDescent="0.25">
      <c r="A4433" s="183"/>
    </row>
    <row r="4434" spans="1:1" x14ac:dyDescent="0.25">
      <c r="A4434" s="183"/>
    </row>
    <row r="4435" spans="1:1" x14ac:dyDescent="0.25">
      <c r="A4435" s="183"/>
    </row>
    <row r="4436" spans="1:1" x14ac:dyDescent="0.25">
      <c r="A4436" s="183"/>
    </row>
    <row r="4437" spans="1:1" x14ac:dyDescent="0.25">
      <c r="A4437" s="183"/>
    </row>
    <row r="4438" spans="1:1" x14ac:dyDescent="0.25">
      <c r="A4438" s="183"/>
    </row>
    <row r="4439" spans="1:1" x14ac:dyDescent="0.25">
      <c r="A4439" s="183"/>
    </row>
    <row r="4440" spans="1:1" x14ac:dyDescent="0.25">
      <c r="A4440" s="183"/>
    </row>
    <row r="4441" spans="1:1" x14ac:dyDescent="0.25">
      <c r="A4441" s="183"/>
    </row>
    <row r="4442" spans="1:1" x14ac:dyDescent="0.25">
      <c r="A4442" s="183"/>
    </row>
    <row r="4443" spans="1:1" x14ac:dyDescent="0.25">
      <c r="A4443" s="183"/>
    </row>
    <row r="4444" spans="1:1" x14ac:dyDescent="0.25">
      <c r="A4444" s="183"/>
    </row>
    <row r="4445" spans="1:1" x14ac:dyDescent="0.25">
      <c r="A4445" s="183"/>
    </row>
    <row r="4446" spans="1:1" x14ac:dyDescent="0.25">
      <c r="A4446" s="183"/>
    </row>
    <row r="4447" spans="1:1" x14ac:dyDescent="0.25">
      <c r="A4447" s="183"/>
    </row>
    <row r="4448" spans="1:1" x14ac:dyDescent="0.25">
      <c r="A4448" s="183"/>
    </row>
    <row r="4449" spans="1:1" x14ac:dyDescent="0.25">
      <c r="A4449" s="183"/>
    </row>
    <row r="4450" spans="1:1" x14ac:dyDescent="0.25">
      <c r="A4450" s="183"/>
    </row>
    <row r="4451" spans="1:1" x14ac:dyDescent="0.25">
      <c r="A4451" s="183"/>
    </row>
    <row r="4452" spans="1:1" x14ac:dyDescent="0.25">
      <c r="A4452" s="183"/>
    </row>
    <row r="4453" spans="1:1" x14ac:dyDescent="0.25">
      <c r="A4453" s="183"/>
    </row>
    <row r="4454" spans="1:1" x14ac:dyDescent="0.25">
      <c r="A4454" s="183"/>
    </row>
    <row r="4455" spans="1:1" x14ac:dyDescent="0.25">
      <c r="A4455" s="183"/>
    </row>
    <row r="4456" spans="1:1" x14ac:dyDescent="0.25">
      <c r="A4456" s="183"/>
    </row>
    <row r="4457" spans="1:1" x14ac:dyDescent="0.25">
      <c r="A4457" s="183"/>
    </row>
    <row r="4458" spans="1:1" x14ac:dyDescent="0.25">
      <c r="A4458" s="183"/>
    </row>
    <row r="4459" spans="1:1" x14ac:dyDescent="0.25">
      <c r="A4459" s="183"/>
    </row>
    <row r="4460" spans="1:1" x14ac:dyDescent="0.25">
      <c r="A4460" s="183"/>
    </row>
    <row r="4461" spans="1:1" x14ac:dyDescent="0.25">
      <c r="A4461" s="183"/>
    </row>
    <row r="4462" spans="1:1" x14ac:dyDescent="0.25">
      <c r="A4462" s="183"/>
    </row>
    <row r="4463" spans="1:1" x14ac:dyDescent="0.25">
      <c r="A4463" s="183"/>
    </row>
    <row r="4464" spans="1:1" x14ac:dyDescent="0.25">
      <c r="A4464" s="183"/>
    </row>
    <row r="4465" spans="1:1" x14ac:dyDescent="0.25">
      <c r="A4465" s="183"/>
    </row>
    <row r="4466" spans="1:1" x14ac:dyDescent="0.25">
      <c r="A4466" s="183"/>
    </row>
    <row r="4467" spans="1:1" x14ac:dyDescent="0.25">
      <c r="A4467" s="183"/>
    </row>
    <row r="4468" spans="1:1" x14ac:dyDescent="0.25">
      <c r="A4468" s="183"/>
    </row>
    <row r="4469" spans="1:1" x14ac:dyDescent="0.25">
      <c r="A4469" s="183"/>
    </row>
    <row r="4470" spans="1:1" x14ac:dyDescent="0.25">
      <c r="A4470" s="183"/>
    </row>
    <row r="4471" spans="1:1" x14ac:dyDescent="0.25">
      <c r="A4471" s="183"/>
    </row>
    <row r="4472" spans="1:1" x14ac:dyDescent="0.25">
      <c r="A4472" s="183"/>
    </row>
    <row r="4473" spans="1:1" x14ac:dyDescent="0.25">
      <c r="A4473" s="183"/>
    </row>
    <row r="4474" spans="1:1" x14ac:dyDescent="0.25">
      <c r="A4474" s="183"/>
    </row>
    <row r="4475" spans="1:1" x14ac:dyDescent="0.25">
      <c r="A4475" s="183"/>
    </row>
    <row r="4476" spans="1:1" x14ac:dyDescent="0.25">
      <c r="A4476" s="183"/>
    </row>
    <row r="4477" spans="1:1" x14ac:dyDescent="0.25">
      <c r="A4477" s="183"/>
    </row>
    <row r="4478" spans="1:1" x14ac:dyDescent="0.25">
      <c r="A4478" s="183"/>
    </row>
    <row r="4479" spans="1:1" x14ac:dyDescent="0.25">
      <c r="A4479" s="183"/>
    </row>
    <row r="4480" spans="1:1" x14ac:dyDescent="0.25">
      <c r="A4480" s="183"/>
    </row>
    <row r="4481" spans="1:1" x14ac:dyDescent="0.25">
      <c r="A4481" s="183"/>
    </row>
    <row r="4482" spans="1:1" x14ac:dyDescent="0.25">
      <c r="A4482" s="183"/>
    </row>
    <row r="4483" spans="1:1" x14ac:dyDescent="0.25">
      <c r="A4483" s="183"/>
    </row>
    <row r="4484" spans="1:1" x14ac:dyDescent="0.25">
      <c r="A4484" s="183"/>
    </row>
    <row r="4485" spans="1:1" x14ac:dyDescent="0.25">
      <c r="A4485" s="183"/>
    </row>
    <row r="4486" spans="1:1" x14ac:dyDescent="0.25">
      <c r="A4486" s="183"/>
    </row>
    <row r="4487" spans="1:1" x14ac:dyDescent="0.25">
      <c r="A4487" s="183"/>
    </row>
    <row r="4488" spans="1:1" x14ac:dyDescent="0.25">
      <c r="A4488" s="183"/>
    </row>
    <row r="4489" spans="1:1" x14ac:dyDescent="0.25">
      <c r="A4489" s="183"/>
    </row>
    <row r="4490" spans="1:1" x14ac:dyDescent="0.25">
      <c r="A4490" s="183"/>
    </row>
    <row r="4491" spans="1:1" x14ac:dyDescent="0.25">
      <c r="A4491" s="183"/>
    </row>
    <row r="4492" spans="1:1" x14ac:dyDescent="0.25">
      <c r="A4492" s="183"/>
    </row>
    <row r="4493" spans="1:1" x14ac:dyDescent="0.25">
      <c r="A4493" s="183"/>
    </row>
    <row r="4494" spans="1:1" x14ac:dyDescent="0.25">
      <c r="A4494" s="183"/>
    </row>
    <row r="4495" spans="1:1" x14ac:dyDescent="0.25">
      <c r="A4495" s="183"/>
    </row>
    <row r="4496" spans="1:1" x14ac:dyDescent="0.25">
      <c r="A4496" s="183"/>
    </row>
    <row r="4497" spans="1:1" x14ac:dyDescent="0.25">
      <c r="A4497" s="183"/>
    </row>
    <row r="4498" spans="1:1" x14ac:dyDescent="0.25">
      <c r="A4498" s="183"/>
    </row>
    <row r="4499" spans="1:1" x14ac:dyDescent="0.25">
      <c r="A4499" s="183"/>
    </row>
    <row r="4500" spans="1:1" x14ac:dyDescent="0.25">
      <c r="A4500" s="183"/>
    </row>
    <row r="4501" spans="1:1" x14ac:dyDescent="0.25">
      <c r="A4501" s="183"/>
    </row>
    <row r="4502" spans="1:1" x14ac:dyDescent="0.25">
      <c r="A4502" s="183"/>
    </row>
    <row r="4503" spans="1:1" x14ac:dyDescent="0.25">
      <c r="A4503" s="183"/>
    </row>
    <row r="4504" spans="1:1" x14ac:dyDescent="0.25">
      <c r="A4504" s="183"/>
    </row>
    <row r="4505" spans="1:1" x14ac:dyDescent="0.25">
      <c r="A4505" s="183"/>
    </row>
    <row r="4506" spans="1:1" x14ac:dyDescent="0.25">
      <c r="A4506" s="183"/>
    </row>
    <row r="4507" spans="1:1" x14ac:dyDescent="0.25">
      <c r="A4507" s="183"/>
    </row>
    <row r="4508" spans="1:1" x14ac:dyDescent="0.25">
      <c r="A4508" s="183"/>
    </row>
    <row r="4509" spans="1:1" x14ac:dyDescent="0.25">
      <c r="A4509" s="183"/>
    </row>
    <row r="4510" spans="1:1" x14ac:dyDescent="0.25">
      <c r="A4510" s="183"/>
    </row>
    <row r="4511" spans="1:1" x14ac:dyDescent="0.25">
      <c r="A4511" s="183"/>
    </row>
    <row r="4512" spans="1:1" x14ac:dyDescent="0.25">
      <c r="A4512" s="183"/>
    </row>
    <row r="4513" spans="1:1" x14ac:dyDescent="0.25">
      <c r="A4513" s="183"/>
    </row>
    <row r="4514" spans="1:1" x14ac:dyDescent="0.25">
      <c r="A4514" s="183"/>
    </row>
    <row r="4515" spans="1:1" x14ac:dyDescent="0.25">
      <c r="A4515" s="183"/>
    </row>
    <row r="4516" spans="1:1" x14ac:dyDescent="0.25">
      <c r="A4516" s="183"/>
    </row>
    <row r="4517" spans="1:1" x14ac:dyDescent="0.25">
      <c r="A4517" s="183"/>
    </row>
    <row r="4518" spans="1:1" x14ac:dyDescent="0.25">
      <c r="A4518" s="183"/>
    </row>
    <row r="4519" spans="1:1" x14ac:dyDescent="0.25">
      <c r="A4519" s="183"/>
    </row>
    <row r="4520" spans="1:1" x14ac:dyDescent="0.25">
      <c r="A4520" s="183"/>
    </row>
    <row r="4521" spans="1:1" x14ac:dyDescent="0.25">
      <c r="A4521" s="183"/>
    </row>
    <row r="4522" spans="1:1" x14ac:dyDescent="0.25">
      <c r="A4522" s="183"/>
    </row>
    <row r="4523" spans="1:1" x14ac:dyDescent="0.25">
      <c r="A4523" s="183"/>
    </row>
    <row r="4524" spans="1:1" x14ac:dyDescent="0.25">
      <c r="A4524" s="183"/>
    </row>
    <row r="4525" spans="1:1" x14ac:dyDescent="0.25">
      <c r="A4525" s="183"/>
    </row>
    <row r="4526" spans="1:1" x14ac:dyDescent="0.25">
      <c r="A4526" s="183"/>
    </row>
    <row r="4527" spans="1:1" x14ac:dyDescent="0.25">
      <c r="A4527" s="183"/>
    </row>
    <row r="4528" spans="1:1" x14ac:dyDescent="0.25">
      <c r="A4528" s="183"/>
    </row>
    <row r="4529" spans="1:1" x14ac:dyDescent="0.25">
      <c r="A4529" s="183"/>
    </row>
    <row r="4530" spans="1:1" x14ac:dyDescent="0.25">
      <c r="A4530" s="183"/>
    </row>
    <row r="4531" spans="1:1" x14ac:dyDescent="0.25">
      <c r="A4531" s="183"/>
    </row>
    <row r="4532" spans="1:1" x14ac:dyDescent="0.25">
      <c r="A4532" s="183"/>
    </row>
    <row r="4533" spans="1:1" x14ac:dyDescent="0.25">
      <c r="A4533" s="183"/>
    </row>
    <row r="4534" spans="1:1" x14ac:dyDescent="0.25">
      <c r="A4534" s="183"/>
    </row>
    <row r="4535" spans="1:1" x14ac:dyDescent="0.25">
      <c r="A4535" s="183"/>
    </row>
    <row r="4536" spans="1:1" x14ac:dyDescent="0.25">
      <c r="A4536" s="183"/>
    </row>
    <row r="4537" spans="1:1" x14ac:dyDescent="0.25">
      <c r="A4537" s="183"/>
    </row>
    <row r="4538" spans="1:1" x14ac:dyDescent="0.25">
      <c r="A4538" s="183"/>
    </row>
    <row r="4539" spans="1:1" x14ac:dyDescent="0.25">
      <c r="A4539" s="183"/>
    </row>
    <row r="4540" spans="1:1" x14ac:dyDescent="0.25">
      <c r="A4540" s="183"/>
    </row>
    <row r="4541" spans="1:1" x14ac:dyDescent="0.25">
      <c r="A4541" s="183"/>
    </row>
    <row r="4542" spans="1:1" x14ac:dyDescent="0.25">
      <c r="A4542" s="183"/>
    </row>
    <row r="4543" spans="1:1" x14ac:dyDescent="0.25">
      <c r="A4543" s="183"/>
    </row>
    <row r="4544" spans="1:1" x14ac:dyDescent="0.25">
      <c r="A4544" s="183"/>
    </row>
    <row r="4545" spans="1:1" x14ac:dyDescent="0.25">
      <c r="A4545" s="183"/>
    </row>
    <row r="4546" spans="1:1" x14ac:dyDescent="0.25">
      <c r="A4546" s="183"/>
    </row>
    <row r="4547" spans="1:1" x14ac:dyDescent="0.25">
      <c r="A4547" s="183"/>
    </row>
    <row r="4548" spans="1:1" x14ac:dyDescent="0.25">
      <c r="A4548" s="183"/>
    </row>
    <row r="4549" spans="1:1" x14ac:dyDescent="0.25">
      <c r="A4549" s="183"/>
    </row>
    <row r="4550" spans="1:1" x14ac:dyDescent="0.25">
      <c r="A4550" s="183"/>
    </row>
    <row r="4551" spans="1:1" x14ac:dyDescent="0.25">
      <c r="A4551" s="183"/>
    </row>
    <row r="4552" spans="1:1" x14ac:dyDescent="0.25">
      <c r="A4552" s="183"/>
    </row>
    <row r="4553" spans="1:1" x14ac:dyDescent="0.25">
      <c r="A4553" s="183"/>
    </row>
    <row r="4554" spans="1:1" x14ac:dyDescent="0.25">
      <c r="A4554" s="183"/>
    </row>
    <row r="4555" spans="1:1" x14ac:dyDescent="0.25">
      <c r="A4555" s="183"/>
    </row>
    <row r="4556" spans="1:1" x14ac:dyDescent="0.25">
      <c r="A4556" s="183"/>
    </row>
    <row r="4557" spans="1:1" x14ac:dyDescent="0.25">
      <c r="A4557" s="183"/>
    </row>
    <row r="4558" spans="1:1" x14ac:dyDescent="0.25">
      <c r="A4558" s="183"/>
    </row>
    <row r="4559" spans="1:1" x14ac:dyDescent="0.25">
      <c r="A4559" s="183"/>
    </row>
    <row r="4560" spans="1:1" x14ac:dyDescent="0.25">
      <c r="A4560" s="183"/>
    </row>
    <row r="4561" spans="1:1" x14ac:dyDescent="0.25">
      <c r="A4561" s="183"/>
    </row>
    <row r="4562" spans="1:1" x14ac:dyDescent="0.25">
      <c r="A4562" s="183"/>
    </row>
    <row r="4563" spans="1:1" x14ac:dyDescent="0.25">
      <c r="A4563" s="183"/>
    </row>
    <row r="4564" spans="1:1" x14ac:dyDescent="0.25">
      <c r="A4564" s="183"/>
    </row>
    <row r="4565" spans="1:1" x14ac:dyDescent="0.25">
      <c r="A4565" s="183"/>
    </row>
    <row r="4566" spans="1:1" x14ac:dyDescent="0.25">
      <c r="A4566" s="183"/>
    </row>
    <row r="4567" spans="1:1" x14ac:dyDescent="0.25">
      <c r="A4567" s="183"/>
    </row>
    <row r="4568" spans="1:1" x14ac:dyDescent="0.25">
      <c r="A4568" s="183"/>
    </row>
    <row r="4569" spans="1:1" x14ac:dyDescent="0.25">
      <c r="A4569" s="183"/>
    </row>
    <row r="4570" spans="1:1" x14ac:dyDescent="0.25">
      <c r="A4570" s="183"/>
    </row>
    <row r="4571" spans="1:1" x14ac:dyDescent="0.25">
      <c r="A4571" s="183"/>
    </row>
    <row r="4572" spans="1:1" x14ac:dyDescent="0.25">
      <c r="A4572" s="183"/>
    </row>
    <row r="4573" spans="1:1" x14ac:dyDescent="0.25">
      <c r="A4573" s="183"/>
    </row>
    <row r="4574" spans="1:1" x14ac:dyDescent="0.25">
      <c r="A4574" s="183"/>
    </row>
    <row r="4575" spans="1:1" x14ac:dyDescent="0.25">
      <c r="A4575" s="183"/>
    </row>
    <row r="4576" spans="1:1" x14ac:dyDescent="0.25">
      <c r="A4576" s="183"/>
    </row>
    <row r="4577" spans="1:1" x14ac:dyDescent="0.25">
      <c r="A4577" s="183"/>
    </row>
    <row r="4578" spans="1:1" x14ac:dyDescent="0.25">
      <c r="A4578" s="183"/>
    </row>
    <row r="4579" spans="1:1" x14ac:dyDescent="0.25">
      <c r="A4579" s="183"/>
    </row>
    <row r="4580" spans="1:1" x14ac:dyDescent="0.25">
      <c r="A4580" s="183"/>
    </row>
    <row r="4581" spans="1:1" x14ac:dyDescent="0.25">
      <c r="A4581" s="183"/>
    </row>
    <row r="4582" spans="1:1" x14ac:dyDescent="0.25">
      <c r="A4582" s="183"/>
    </row>
    <row r="4583" spans="1:1" x14ac:dyDescent="0.25">
      <c r="A4583" s="183"/>
    </row>
    <row r="4584" spans="1:1" x14ac:dyDescent="0.25">
      <c r="A4584" s="183"/>
    </row>
    <row r="4585" spans="1:1" x14ac:dyDescent="0.25">
      <c r="A4585" s="183"/>
    </row>
    <row r="4586" spans="1:1" x14ac:dyDescent="0.25">
      <c r="A4586" s="183"/>
    </row>
    <row r="4587" spans="1:1" x14ac:dyDescent="0.25">
      <c r="A4587" s="183"/>
    </row>
    <row r="4588" spans="1:1" x14ac:dyDescent="0.25">
      <c r="A4588" s="183"/>
    </row>
    <row r="4589" spans="1:1" x14ac:dyDescent="0.25">
      <c r="A4589" s="183"/>
    </row>
    <row r="4590" spans="1:1" x14ac:dyDescent="0.25">
      <c r="A4590" s="183"/>
    </row>
    <row r="4591" spans="1:1" x14ac:dyDescent="0.25">
      <c r="A4591" s="183"/>
    </row>
    <row r="4592" spans="1:1" x14ac:dyDescent="0.25">
      <c r="A4592" s="183"/>
    </row>
    <row r="4593" spans="1:1" x14ac:dyDescent="0.25">
      <c r="A4593" s="183"/>
    </row>
    <row r="4594" spans="1:1" x14ac:dyDescent="0.25">
      <c r="A4594" s="183"/>
    </row>
    <row r="4595" spans="1:1" x14ac:dyDescent="0.25">
      <c r="A4595" s="183"/>
    </row>
    <row r="4596" spans="1:1" x14ac:dyDescent="0.25">
      <c r="A4596" s="183"/>
    </row>
    <row r="4597" spans="1:1" x14ac:dyDescent="0.25">
      <c r="A4597" s="183"/>
    </row>
    <row r="4598" spans="1:1" x14ac:dyDescent="0.25">
      <c r="A4598" s="183"/>
    </row>
    <row r="4599" spans="1:1" x14ac:dyDescent="0.25">
      <c r="A4599" s="183"/>
    </row>
    <row r="4600" spans="1:1" x14ac:dyDescent="0.25">
      <c r="A4600" s="183"/>
    </row>
    <row r="4601" spans="1:1" x14ac:dyDescent="0.25">
      <c r="A4601" s="183"/>
    </row>
    <row r="4602" spans="1:1" x14ac:dyDescent="0.25">
      <c r="A4602" s="183"/>
    </row>
    <row r="4603" spans="1:1" x14ac:dyDescent="0.25">
      <c r="A4603" s="183"/>
    </row>
    <row r="4604" spans="1:1" x14ac:dyDescent="0.25">
      <c r="A4604" s="183"/>
    </row>
    <row r="4605" spans="1:1" x14ac:dyDescent="0.25">
      <c r="A4605" s="183"/>
    </row>
    <row r="4606" spans="1:1" x14ac:dyDescent="0.25">
      <c r="A4606" s="183"/>
    </row>
    <row r="4607" spans="1:1" x14ac:dyDescent="0.25">
      <c r="A4607" s="183"/>
    </row>
    <row r="4608" spans="1:1" x14ac:dyDescent="0.25">
      <c r="A4608" s="183"/>
    </row>
    <row r="4609" spans="1:1" x14ac:dyDescent="0.25">
      <c r="A4609" s="183"/>
    </row>
    <row r="4610" spans="1:1" x14ac:dyDescent="0.25">
      <c r="A4610" s="183"/>
    </row>
    <row r="4611" spans="1:1" x14ac:dyDescent="0.25">
      <c r="A4611" s="183"/>
    </row>
    <row r="4612" spans="1:1" x14ac:dyDescent="0.25">
      <c r="A4612" s="183"/>
    </row>
    <row r="4613" spans="1:1" x14ac:dyDescent="0.25">
      <c r="A4613" s="183"/>
    </row>
    <row r="4614" spans="1:1" x14ac:dyDescent="0.25">
      <c r="A4614" s="183"/>
    </row>
    <row r="4615" spans="1:1" x14ac:dyDescent="0.25">
      <c r="A4615" s="183"/>
    </row>
    <row r="4616" spans="1:1" x14ac:dyDescent="0.25">
      <c r="A4616" s="183"/>
    </row>
    <row r="4617" spans="1:1" x14ac:dyDescent="0.25">
      <c r="A4617" s="183"/>
    </row>
    <row r="4618" spans="1:1" x14ac:dyDescent="0.25">
      <c r="A4618" s="183"/>
    </row>
    <row r="4619" spans="1:1" x14ac:dyDescent="0.25">
      <c r="A4619" s="183"/>
    </row>
    <row r="4620" spans="1:1" x14ac:dyDescent="0.25">
      <c r="A4620" s="183"/>
    </row>
    <row r="4621" spans="1:1" x14ac:dyDescent="0.25">
      <c r="A4621" s="183"/>
    </row>
    <row r="4622" spans="1:1" x14ac:dyDescent="0.25">
      <c r="A4622" s="183"/>
    </row>
    <row r="4623" spans="1:1" x14ac:dyDescent="0.25">
      <c r="A4623" s="183"/>
    </row>
    <row r="4624" spans="1:1" x14ac:dyDescent="0.25">
      <c r="A4624" s="183"/>
    </row>
    <row r="4625" spans="1:1" x14ac:dyDescent="0.25">
      <c r="A4625" s="183"/>
    </row>
    <row r="4626" spans="1:1" x14ac:dyDescent="0.25">
      <c r="A4626" s="183"/>
    </row>
    <row r="4627" spans="1:1" x14ac:dyDescent="0.25">
      <c r="A4627" s="183"/>
    </row>
    <row r="4628" spans="1:1" x14ac:dyDescent="0.25">
      <c r="A4628" s="183"/>
    </row>
    <row r="4629" spans="1:1" x14ac:dyDescent="0.25">
      <c r="A4629" s="183"/>
    </row>
    <row r="4630" spans="1:1" x14ac:dyDescent="0.25">
      <c r="A4630" s="183"/>
    </row>
    <row r="4631" spans="1:1" x14ac:dyDescent="0.25">
      <c r="A4631" s="183"/>
    </row>
    <row r="4632" spans="1:1" x14ac:dyDescent="0.25">
      <c r="A4632" s="183"/>
    </row>
    <row r="4633" spans="1:1" x14ac:dyDescent="0.25">
      <c r="A4633" s="183"/>
    </row>
    <row r="4634" spans="1:1" x14ac:dyDescent="0.25">
      <c r="A4634" s="183"/>
    </row>
    <row r="4635" spans="1:1" x14ac:dyDescent="0.25">
      <c r="A4635" s="183"/>
    </row>
    <row r="4636" spans="1:1" x14ac:dyDescent="0.25">
      <c r="A4636" s="183"/>
    </row>
    <row r="4637" spans="1:1" x14ac:dyDescent="0.25">
      <c r="A4637" s="183"/>
    </row>
    <row r="4638" spans="1:1" x14ac:dyDescent="0.25">
      <c r="A4638" s="183"/>
    </row>
    <row r="4639" spans="1:1" x14ac:dyDescent="0.25">
      <c r="A4639" s="183"/>
    </row>
    <row r="4640" spans="1:1" x14ac:dyDescent="0.25">
      <c r="A4640" s="183"/>
    </row>
    <row r="4641" spans="1:1" x14ac:dyDescent="0.25">
      <c r="A4641" s="183"/>
    </row>
    <row r="4642" spans="1:1" x14ac:dyDescent="0.25">
      <c r="A4642" s="183"/>
    </row>
    <row r="4643" spans="1:1" x14ac:dyDescent="0.25">
      <c r="A4643" s="183"/>
    </row>
    <row r="4644" spans="1:1" x14ac:dyDescent="0.25">
      <c r="A4644" s="183"/>
    </row>
    <row r="4645" spans="1:1" x14ac:dyDescent="0.25">
      <c r="A4645" s="183"/>
    </row>
    <row r="4646" spans="1:1" x14ac:dyDescent="0.25">
      <c r="A4646" s="183"/>
    </row>
    <row r="4647" spans="1:1" x14ac:dyDescent="0.25">
      <c r="A4647" s="183"/>
    </row>
    <row r="4648" spans="1:1" x14ac:dyDescent="0.25">
      <c r="A4648" s="183"/>
    </row>
    <row r="4649" spans="1:1" x14ac:dyDescent="0.25">
      <c r="A4649" s="183"/>
    </row>
    <row r="4650" spans="1:1" x14ac:dyDescent="0.25">
      <c r="A4650" s="183"/>
    </row>
    <row r="4651" spans="1:1" x14ac:dyDescent="0.25">
      <c r="A4651" s="183"/>
    </row>
    <row r="4652" spans="1:1" x14ac:dyDescent="0.25">
      <c r="A4652" s="183"/>
    </row>
    <row r="4653" spans="1:1" x14ac:dyDescent="0.25">
      <c r="A4653" s="183"/>
    </row>
    <row r="4654" spans="1:1" x14ac:dyDescent="0.25">
      <c r="A4654" s="183"/>
    </row>
    <row r="4655" spans="1:1" x14ac:dyDescent="0.25">
      <c r="A4655" s="183"/>
    </row>
    <row r="4656" spans="1:1" x14ac:dyDescent="0.25">
      <c r="A4656" s="183"/>
    </row>
    <row r="4657" spans="1:1" x14ac:dyDescent="0.25">
      <c r="A4657" s="183"/>
    </row>
    <row r="4658" spans="1:1" x14ac:dyDescent="0.25">
      <c r="A4658" s="183"/>
    </row>
    <row r="4659" spans="1:1" x14ac:dyDescent="0.25">
      <c r="A4659" s="183"/>
    </row>
    <row r="4660" spans="1:1" x14ac:dyDescent="0.25">
      <c r="A4660" s="183"/>
    </row>
    <row r="4661" spans="1:1" x14ac:dyDescent="0.25">
      <c r="A4661" s="183"/>
    </row>
    <row r="4662" spans="1:1" x14ac:dyDescent="0.25">
      <c r="A4662" s="183"/>
    </row>
    <row r="4663" spans="1:1" x14ac:dyDescent="0.25">
      <c r="A4663" s="183"/>
    </row>
    <row r="4664" spans="1:1" x14ac:dyDescent="0.25">
      <c r="A4664" s="183"/>
    </row>
    <row r="4665" spans="1:1" x14ac:dyDescent="0.25">
      <c r="A4665" s="183"/>
    </row>
    <row r="4666" spans="1:1" x14ac:dyDescent="0.25">
      <c r="A4666" s="183"/>
    </row>
    <row r="4667" spans="1:1" x14ac:dyDescent="0.25">
      <c r="A4667" s="183"/>
    </row>
    <row r="4668" spans="1:1" x14ac:dyDescent="0.25">
      <c r="A4668" s="183"/>
    </row>
    <row r="4669" spans="1:1" x14ac:dyDescent="0.25">
      <c r="A4669" s="183"/>
    </row>
    <row r="4670" spans="1:1" x14ac:dyDescent="0.25">
      <c r="A4670" s="183"/>
    </row>
    <row r="4671" spans="1:1" x14ac:dyDescent="0.25">
      <c r="A4671" s="183"/>
    </row>
    <row r="4672" spans="1:1" x14ac:dyDescent="0.25">
      <c r="A4672" s="183"/>
    </row>
    <row r="4673" spans="1:1" x14ac:dyDescent="0.25">
      <c r="A4673" s="183"/>
    </row>
    <row r="4674" spans="1:1" x14ac:dyDescent="0.25">
      <c r="A4674" s="183"/>
    </row>
    <row r="4675" spans="1:1" x14ac:dyDescent="0.25">
      <c r="A4675" s="183"/>
    </row>
    <row r="4676" spans="1:1" x14ac:dyDescent="0.25">
      <c r="A4676" s="183"/>
    </row>
    <row r="4677" spans="1:1" x14ac:dyDescent="0.25">
      <c r="A4677" s="183"/>
    </row>
    <row r="4678" spans="1:1" x14ac:dyDescent="0.25">
      <c r="A4678" s="183"/>
    </row>
    <row r="4679" spans="1:1" x14ac:dyDescent="0.25">
      <c r="A4679" s="183"/>
    </row>
    <row r="4680" spans="1:1" x14ac:dyDescent="0.25">
      <c r="A4680" s="183"/>
    </row>
    <row r="4681" spans="1:1" x14ac:dyDescent="0.25">
      <c r="A4681" s="183"/>
    </row>
    <row r="4682" spans="1:1" x14ac:dyDescent="0.25">
      <c r="A4682" s="183"/>
    </row>
    <row r="4683" spans="1:1" x14ac:dyDescent="0.25">
      <c r="A4683" s="183"/>
    </row>
    <row r="4684" spans="1:1" x14ac:dyDescent="0.25">
      <c r="A4684" s="183"/>
    </row>
    <row r="4685" spans="1:1" x14ac:dyDescent="0.25">
      <c r="A4685" s="183"/>
    </row>
    <row r="4686" spans="1:1" x14ac:dyDescent="0.25">
      <c r="A4686" s="183"/>
    </row>
    <row r="4687" spans="1:1" x14ac:dyDescent="0.25">
      <c r="A4687" s="183"/>
    </row>
    <row r="4688" spans="1:1" x14ac:dyDescent="0.25">
      <c r="A4688" s="183"/>
    </row>
    <row r="4689" spans="1:1" x14ac:dyDescent="0.25">
      <c r="A4689" s="183"/>
    </row>
    <row r="4690" spans="1:1" x14ac:dyDescent="0.25">
      <c r="A4690" s="183"/>
    </row>
    <row r="4691" spans="1:1" x14ac:dyDescent="0.25">
      <c r="A4691" s="183"/>
    </row>
    <row r="4692" spans="1:1" x14ac:dyDescent="0.25">
      <c r="A4692" s="183"/>
    </row>
    <row r="4693" spans="1:1" x14ac:dyDescent="0.25">
      <c r="A4693" s="183"/>
    </row>
    <row r="4694" spans="1:1" x14ac:dyDescent="0.25">
      <c r="A4694" s="183"/>
    </row>
    <row r="4695" spans="1:1" x14ac:dyDescent="0.25">
      <c r="A4695" s="183"/>
    </row>
    <row r="4696" spans="1:1" x14ac:dyDescent="0.25">
      <c r="A4696" s="183"/>
    </row>
    <row r="4697" spans="1:1" x14ac:dyDescent="0.25">
      <c r="A4697" s="183"/>
    </row>
    <row r="4698" spans="1:1" x14ac:dyDescent="0.25">
      <c r="A4698" s="183"/>
    </row>
    <row r="4699" spans="1:1" x14ac:dyDescent="0.25">
      <c r="A4699" s="183"/>
    </row>
    <row r="4700" spans="1:1" x14ac:dyDescent="0.25">
      <c r="A4700" s="183"/>
    </row>
    <row r="4701" spans="1:1" x14ac:dyDescent="0.25">
      <c r="A4701" s="183"/>
    </row>
    <row r="4702" spans="1:1" x14ac:dyDescent="0.25">
      <c r="A4702" s="183"/>
    </row>
    <row r="4703" spans="1:1" x14ac:dyDescent="0.25">
      <c r="A4703" s="183"/>
    </row>
    <row r="4704" spans="1:1" x14ac:dyDescent="0.25">
      <c r="A4704" s="183"/>
    </row>
    <row r="4705" spans="1:1" x14ac:dyDescent="0.25">
      <c r="A4705" s="183"/>
    </row>
    <row r="4706" spans="1:1" x14ac:dyDescent="0.25">
      <c r="A4706" s="183"/>
    </row>
    <row r="4707" spans="1:1" x14ac:dyDescent="0.25">
      <c r="A4707" s="183"/>
    </row>
    <row r="4708" spans="1:1" x14ac:dyDescent="0.25">
      <c r="A4708" s="183"/>
    </row>
    <row r="4709" spans="1:1" x14ac:dyDescent="0.25">
      <c r="A4709" s="183"/>
    </row>
    <row r="4710" spans="1:1" x14ac:dyDescent="0.25">
      <c r="A4710" s="183"/>
    </row>
    <row r="4711" spans="1:1" x14ac:dyDescent="0.25">
      <c r="A4711" s="183"/>
    </row>
    <row r="4712" spans="1:1" x14ac:dyDescent="0.25">
      <c r="A4712" s="183"/>
    </row>
    <row r="4713" spans="1:1" x14ac:dyDescent="0.25">
      <c r="A4713" s="183"/>
    </row>
    <row r="4714" spans="1:1" x14ac:dyDescent="0.25">
      <c r="A4714" s="183"/>
    </row>
    <row r="4715" spans="1:1" x14ac:dyDescent="0.25">
      <c r="A4715" s="183"/>
    </row>
    <row r="4716" spans="1:1" x14ac:dyDescent="0.25">
      <c r="A4716" s="183"/>
    </row>
    <row r="4717" spans="1:1" x14ac:dyDescent="0.25">
      <c r="A4717" s="183"/>
    </row>
    <row r="4718" spans="1:1" x14ac:dyDescent="0.25">
      <c r="A4718" s="183"/>
    </row>
    <row r="4719" spans="1:1" x14ac:dyDescent="0.25">
      <c r="A4719" s="183"/>
    </row>
    <row r="4720" spans="1:1" x14ac:dyDescent="0.25">
      <c r="A4720" s="183"/>
    </row>
    <row r="4721" spans="1:1" x14ac:dyDescent="0.25">
      <c r="A4721" s="183"/>
    </row>
    <row r="4722" spans="1:1" x14ac:dyDescent="0.25">
      <c r="A4722" s="183"/>
    </row>
    <row r="4723" spans="1:1" x14ac:dyDescent="0.25">
      <c r="A4723" s="183"/>
    </row>
    <row r="4724" spans="1:1" x14ac:dyDescent="0.25">
      <c r="A4724" s="183"/>
    </row>
    <row r="4725" spans="1:1" x14ac:dyDescent="0.25">
      <c r="A4725" s="183"/>
    </row>
    <row r="4726" spans="1:1" x14ac:dyDescent="0.25">
      <c r="A4726" s="183"/>
    </row>
    <row r="4727" spans="1:1" x14ac:dyDescent="0.25">
      <c r="A4727" s="183"/>
    </row>
    <row r="4728" spans="1:1" x14ac:dyDescent="0.25">
      <c r="A4728" s="183"/>
    </row>
    <row r="4729" spans="1:1" x14ac:dyDescent="0.25">
      <c r="A4729" s="183"/>
    </row>
    <row r="4730" spans="1:1" x14ac:dyDescent="0.25">
      <c r="A4730" s="183"/>
    </row>
    <row r="4731" spans="1:1" x14ac:dyDescent="0.25">
      <c r="A4731" s="183"/>
    </row>
    <row r="4732" spans="1:1" x14ac:dyDescent="0.25">
      <c r="A4732" s="183"/>
    </row>
    <row r="4733" spans="1:1" x14ac:dyDescent="0.25">
      <c r="A4733" s="183"/>
    </row>
    <row r="4734" spans="1:1" x14ac:dyDescent="0.25">
      <c r="A4734" s="183"/>
    </row>
    <row r="4735" spans="1:1" x14ac:dyDescent="0.25">
      <c r="A4735" s="183"/>
    </row>
    <row r="4736" spans="1:1" x14ac:dyDescent="0.25">
      <c r="A4736" s="183"/>
    </row>
    <row r="4737" spans="1:1" x14ac:dyDescent="0.25">
      <c r="A4737" s="183"/>
    </row>
    <row r="4738" spans="1:1" x14ac:dyDescent="0.25">
      <c r="A4738" s="183"/>
    </row>
    <row r="4739" spans="1:1" x14ac:dyDescent="0.25">
      <c r="A4739" s="183"/>
    </row>
    <row r="4740" spans="1:1" x14ac:dyDescent="0.25">
      <c r="A4740" s="183"/>
    </row>
    <row r="4741" spans="1:1" x14ac:dyDescent="0.25">
      <c r="A4741" s="183"/>
    </row>
    <row r="4742" spans="1:1" x14ac:dyDescent="0.25">
      <c r="A4742" s="183"/>
    </row>
    <row r="4743" spans="1:1" x14ac:dyDescent="0.25">
      <c r="A4743" s="183"/>
    </row>
    <row r="4744" spans="1:1" x14ac:dyDescent="0.25">
      <c r="A4744" s="183"/>
    </row>
    <row r="4745" spans="1:1" x14ac:dyDescent="0.25">
      <c r="A4745" s="183"/>
    </row>
    <row r="4746" spans="1:1" x14ac:dyDescent="0.25">
      <c r="A4746" s="183"/>
    </row>
    <row r="4747" spans="1:1" x14ac:dyDescent="0.25">
      <c r="A4747" s="183"/>
    </row>
    <row r="4748" spans="1:1" x14ac:dyDescent="0.25">
      <c r="A4748" s="183"/>
    </row>
    <row r="4749" spans="1:1" x14ac:dyDescent="0.25">
      <c r="A4749" s="183"/>
    </row>
    <row r="4750" spans="1:1" x14ac:dyDescent="0.25">
      <c r="A4750" s="183"/>
    </row>
    <row r="4751" spans="1:1" x14ac:dyDescent="0.25">
      <c r="A4751" s="183"/>
    </row>
    <row r="4752" spans="1:1" x14ac:dyDescent="0.25">
      <c r="A4752" s="183"/>
    </row>
    <row r="4753" spans="1:1" x14ac:dyDescent="0.25">
      <c r="A4753" s="183"/>
    </row>
    <row r="4754" spans="1:1" x14ac:dyDescent="0.25">
      <c r="A4754" s="183"/>
    </row>
    <row r="4755" spans="1:1" x14ac:dyDescent="0.25">
      <c r="A4755" s="183"/>
    </row>
    <row r="4756" spans="1:1" x14ac:dyDescent="0.25">
      <c r="A4756" s="183"/>
    </row>
    <row r="4757" spans="1:1" x14ac:dyDescent="0.25">
      <c r="A4757" s="183"/>
    </row>
    <row r="4758" spans="1:1" x14ac:dyDescent="0.25">
      <c r="A4758" s="183"/>
    </row>
    <row r="4759" spans="1:1" x14ac:dyDescent="0.25">
      <c r="A4759" s="183"/>
    </row>
    <row r="4760" spans="1:1" x14ac:dyDescent="0.25">
      <c r="A4760" s="183"/>
    </row>
    <row r="4761" spans="1:1" x14ac:dyDescent="0.25">
      <c r="A4761" s="183"/>
    </row>
    <row r="4762" spans="1:1" x14ac:dyDescent="0.25">
      <c r="A4762" s="183"/>
    </row>
    <row r="4763" spans="1:1" x14ac:dyDescent="0.25">
      <c r="A4763" s="183"/>
    </row>
    <row r="4764" spans="1:1" x14ac:dyDescent="0.25">
      <c r="A4764" s="183"/>
    </row>
    <row r="4765" spans="1:1" x14ac:dyDescent="0.25">
      <c r="A4765" s="183"/>
    </row>
    <row r="4766" spans="1:1" x14ac:dyDescent="0.25">
      <c r="A4766" s="183"/>
    </row>
    <row r="4767" spans="1:1" x14ac:dyDescent="0.25">
      <c r="A4767" s="183"/>
    </row>
    <row r="4768" spans="1:1" x14ac:dyDescent="0.25">
      <c r="A4768" s="183"/>
    </row>
    <row r="4769" spans="1:1" x14ac:dyDescent="0.25">
      <c r="A4769" s="183"/>
    </row>
    <row r="4770" spans="1:1" x14ac:dyDescent="0.25">
      <c r="A4770" s="183"/>
    </row>
    <row r="4771" spans="1:1" x14ac:dyDescent="0.25">
      <c r="A4771" s="183"/>
    </row>
    <row r="4772" spans="1:1" x14ac:dyDescent="0.25">
      <c r="A4772" s="183"/>
    </row>
    <row r="4773" spans="1:1" x14ac:dyDescent="0.25">
      <c r="A4773" s="183"/>
    </row>
    <row r="4774" spans="1:1" x14ac:dyDescent="0.25">
      <c r="A4774" s="183"/>
    </row>
    <row r="4775" spans="1:1" x14ac:dyDescent="0.25">
      <c r="A4775" s="183"/>
    </row>
    <row r="4776" spans="1:1" x14ac:dyDescent="0.25">
      <c r="A4776" s="183"/>
    </row>
    <row r="4777" spans="1:1" x14ac:dyDescent="0.25">
      <c r="A4777" s="183"/>
    </row>
    <row r="4778" spans="1:1" x14ac:dyDescent="0.25">
      <c r="A4778" s="183"/>
    </row>
    <row r="4779" spans="1:1" x14ac:dyDescent="0.25">
      <c r="A4779" s="183"/>
    </row>
    <row r="4780" spans="1:1" x14ac:dyDescent="0.25">
      <c r="A4780" s="183"/>
    </row>
    <row r="4781" spans="1:1" x14ac:dyDescent="0.25">
      <c r="A4781" s="183"/>
    </row>
    <row r="4782" spans="1:1" x14ac:dyDescent="0.25">
      <c r="A4782" s="183"/>
    </row>
    <row r="4783" spans="1:1" x14ac:dyDescent="0.25">
      <c r="A4783" s="183"/>
    </row>
    <row r="4784" spans="1:1" x14ac:dyDescent="0.25">
      <c r="A4784" s="183"/>
    </row>
    <row r="4785" spans="1:1" x14ac:dyDescent="0.25">
      <c r="A4785" s="183"/>
    </row>
    <row r="4786" spans="1:1" x14ac:dyDescent="0.25">
      <c r="A4786" s="183"/>
    </row>
    <row r="4787" spans="1:1" x14ac:dyDescent="0.25">
      <c r="A4787" s="183"/>
    </row>
    <row r="4788" spans="1:1" x14ac:dyDescent="0.25">
      <c r="A4788" s="183"/>
    </row>
    <row r="4789" spans="1:1" x14ac:dyDescent="0.25">
      <c r="A4789" s="183"/>
    </row>
    <row r="4790" spans="1:1" x14ac:dyDescent="0.25">
      <c r="A4790" s="183"/>
    </row>
    <row r="4791" spans="1:1" x14ac:dyDescent="0.25">
      <c r="A4791" s="183"/>
    </row>
    <row r="4792" spans="1:1" x14ac:dyDescent="0.25">
      <c r="A4792" s="183"/>
    </row>
    <row r="4793" spans="1:1" x14ac:dyDescent="0.25">
      <c r="A4793" s="183"/>
    </row>
    <row r="4794" spans="1:1" x14ac:dyDescent="0.25">
      <c r="A4794" s="183"/>
    </row>
    <row r="4795" spans="1:1" x14ac:dyDescent="0.25">
      <c r="A4795" s="183"/>
    </row>
    <row r="4796" spans="1:1" x14ac:dyDescent="0.25">
      <c r="A4796" s="183"/>
    </row>
    <row r="4797" spans="1:1" x14ac:dyDescent="0.25">
      <c r="A4797" s="183"/>
    </row>
    <row r="4798" spans="1:1" x14ac:dyDescent="0.25">
      <c r="A4798" s="183"/>
    </row>
    <row r="4799" spans="1:1" x14ac:dyDescent="0.25">
      <c r="A4799" s="183"/>
    </row>
    <row r="4800" spans="1:1" x14ac:dyDescent="0.25">
      <c r="A4800" s="183"/>
    </row>
    <row r="4801" spans="1:1" x14ac:dyDescent="0.25">
      <c r="A4801" s="183"/>
    </row>
    <row r="4802" spans="1:1" x14ac:dyDescent="0.25">
      <c r="A4802" s="183"/>
    </row>
    <row r="4803" spans="1:1" x14ac:dyDescent="0.25">
      <c r="A4803" s="183"/>
    </row>
    <row r="4804" spans="1:1" x14ac:dyDescent="0.25">
      <c r="A4804" s="183"/>
    </row>
    <row r="4805" spans="1:1" x14ac:dyDescent="0.25">
      <c r="A4805" s="183"/>
    </row>
    <row r="4806" spans="1:1" x14ac:dyDescent="0.25">
      <c r="A4806" s="183"/>
    </row>
    <row r="4807" spans="1:1" x14ac:dyDescent="0.25">
      <c r="A4807" s="183"/>
    </row>
    <row r="4808" spans="1:1" x14ac:dyDescent="0.25">
      <c r="A4808" s="183"/>
    </row>
    <row r="4809" spans="1:1" x14ac:dyDescent="0.25">
      <c r="A4809" s="183"/>
    </row>
    <row r="4810" spans="1:1" x14ac:dyDescent="0.25">
      <c r="A4810" s="183"/>
    </row>
    <row r="4811" spans="1:1" x14ac:dyDescent="0.25">
      <c r="A4811" s="183"/>
    </row>
    <row r="4812" spans="1:1" x14ac:dyDescent="0.25">
      <c r="A4812" s="183"/>
    </row>
    <row r="4813" spans="1:1" x14ac:dyDescent="0.25">
      <c r="A4813" s="183"/>
    </row>
    <row r="4814" spans="1:1" x14ac:dyDescent="0.25">
      <c r="A4814" s="183"/>
    </row>
    <row r="4815" spans="1:1" x14ac:dyDescent="0.25">
      <c r="A4815" s="183"/>
    </row>
    <row r="4816" spans="1:1" x14ac:dyDescent="0.25">
      <c r="A4816" s="183"/>
    </row>
    <row r="4817" spans="1:1" x14ac:dyDescent="0.25">
      <c r="A4817" s="183"/>
    </row>
    <row r="4818" spans="1:1" x14ac:dyDescent="0.25">
      <c r="A4818" s="183"/>
    </row>
    <row r="4819" spans="1:1" x14ac:dyDescent="0.25">
      <c r="A4819" s="183"/>
    </row>
    <row r="4820" spans="1:1" x14ac:dyDescent="0.25">
      <c r="A4820" s="183"/>
    </row>
    <row r="4821" spans="1:1" x14ac:dyDescent="0.25">
      <c r="A4821" s="183"/>
    </row>
    <row r="4822" spans="1:1" x14ac:dyDescent="0.25">
      <c r="A4822" s="183"/>
    </row>
    <row r="4823" spans="1:1" x14ac:dyDescent="0.25">
      <c r="A4823" s="183"/>
    </row>
    <row r="4824" spans="1:1" x14ac:dyDescent="0.25">
      <c r="A4824" s="183"/>
    </row>
    <row r="4825" spans="1:1" x14ac:dyDescent="0.25">
      <c r="A4825" s="183"/>
    </row>
    <row r="4826" spans="1:1" x14ac:dyDescent="0.25">
      <c r="A4826" s="183"/>
    </row>
    <row r="4827" spans="1:1" x14ac:dyDescent="0.25">
      <c r="A4827" s="183"/>
    </row>
    <row r="4828" spans="1:1" x14ac:dyDescent="0.25">
      <c r="A4828" s="183"/>
    </row>
    <row r="4829" spans="1:1" x14ac:dyDescent="0.25">
      <c r="A4829" s="183"/>
    </row>
    <row r="4830" spans="1:1" x14ac:dyDescent="0.25">
      <c r="A4830" s="183"/>
    </row>
    <row r="4831" spans="1:1" x14ac:dyDescent="0.25">
      <c r="A4831" s="183"/>
    </row>
    <row r="4832" spans="1:1" x14ac:dyDescent="0.25">
      <c r="A4832" s="183"/>
    </row>
    <row r="4833" spans="1:1" x14ac:dyDescent="0.25">
      <c r="A4833" s="183"/>
    </row>
    <row r="4834" spans="1:1" x14ac:dyDescent="0.25">
      <c r="A4834" s="183"/>
    </row>
    <row r="4835" spans="1:1" x14ac:dyDescent="0.25">
      <c r="A4835" s="183"/>
    </row>
    <row r="4836" spans="1:1" x14ac:dyDescent="0.25">
      <c r="A4836" s="183"/>
    </row>
    <row r="4837" spans="1:1" x14ac:dyDescent="0.25">
      <c r="A4837" s="183"/>
    </row>
    <row r="4838" spans="1:1" x14ac:dyDescent="0.25">
      <c r="A4838" s="183"/>
    </row>
    <row r="4839" spans="1:1" x14ac:dyDescent="0.25">
      <c r="A4839" s="183"/>
    </row>
    <row r="4840" spans="1:1" x14ac:dyDescent="0.25">
      <c r="A4840" s="183"/>
    </row>
    <row r="4841" spans="1:1" x14ac:dyDescent="0.25">
      <c r="A4841" s="183"/>
    </row>
    <row r="4842" spans="1:1" x14ac:dyDescent="0.25">
      <c r="A4842" s="183"/>
    </row>
    <row r="4843" spans="1:1" x14ac:dyDescent="0.25">
      <c r="A4843" s="183"/>
    </row>
    <row r="4844" spans="1:1" x14ac:dyDescent="0.25">
      <c r="A4844" s="183"/>
    </row>
    <row r="4845" spans="1:1" x14ac:dyDescent="0.25">
      <c r="A4845" s="183"/>
    </row>
    <row r="4846" spans="1:1" x14ac:dyDescent="0.25">
      <c r="A4846" s="183"/>
    </row>
    <row r="4847" spans="1:1" x14ac:dyDescent="0.25">
      <c r="A4847" s="183"/>
    </row>
    <row r="4848" spans="1:1" x14ac:dyDescent="0.25">
      <c r="A4848" s="183"/>
    </row>
    <row r="4849" spans="1:1" x14ac:dyDescent="0.25">
      <c r="A4849" s="183"/>
    </row>
    <row r="4850" spans="1:1" x14ac:dyDescent="0.25">
      <c r="A4850" s="183"/>
    </row>
    <row r="4851" spans="1:1" x14ac:dyDescent="0.25">
      <c r="A4851" s="183"/>
    </row>
    <row r="4852" spans="1:1" x14ac:dyDescent="0.25">
      <c r="A4852" s="183"/>
    </row>
    <row r="4853" spans="1:1" x14ac:dyDescent="0.25">
      <c r="A4853" s="183"/>
    </row>
    <row r="4854" spans="1:1" x14ac:dyDescent="0.25">
      <c r="A4854" s="183"/>
    </row>
    <row r="4855" spans="1:1" x14ac:dyDescent="0.25">
      <c r="A4855" s="183"/>
    </row>
    <row r="4856" spans="1:1" x14ac:dyDescent="0.25">
      <c r="A4856" s="183"/>
    </row>
    <row r="4857" spans="1:1" x14ac:dyDescent="0.25">
      <c r="A4857" s="183"/>
    </row>
    <row r="4858" spans="1:1" x14ac:dyDescent="0.25">
      <c r="A4858" s="183"/>
    </row>
    <row r="4859" spans="1:1" x14ac:dyDescent="0.25">
      <c r="A4859" s="183"/>
    </row>
    <row r="4860" spans="1:1" x14ac:dyDescent="0.25">
      <c r="A4860" s="183"/>
    </row>
    <row r="4861" spans="1:1" x14ac:dyDescent="0.25">
      <c r="A4861" s="183"/>
    </row>
    <row r="4862" spans="1:1" x14ac:dyDescent="0.25">
      <c r="A4862" s="183"/>
    </row>
    <row r="4863" spans="1:1" x14ac:dyDescent="0.25">
      <c r="A4863" s="183"/>
    </row>
    <row r="4864" spans="1:1" x14ac:dyDescent="0.25">
      <c r="A4864" s="183"/>
    </row>
    <row r="4865" spans="1:1" x14ac:dyDescent="0.25">
      <c r="A4865" s="183"/>
    </row>
    <row r="4866" spans="1:1" x14ac:dyDescent="0.25">
      <c r="A4866" s="183"/>
    </row>
    <row r="4867" spans="1:1" x14ac:dyDescent="0.25">
      <c r="A4867" s="183"/>
    </row>
    <row r="4868" spans="1:1" x14ac:dyDescent="0.25">
      <c r="A4868" s="183"/>
    </row>
    <row r="4869" spans="1:1" x14ac:dyDescent="0.25">
      <c r="A4869" s="183"/>
    </row>
    <row r="4870" spans="1:1" x14ac:dyDescent="0.25">
      <c r="A4870" s="183"/>
    </row>
    <row r="4871" spans="1:1" x14ac:dyDescent="0.25">
      <c r="A4871" s="183"/>
    </row>
    <row r="4872" spans="1:1" x14ac:dyDescent="0.25">
      <c r="A4872" s="183"/>
    </row>
    <row r="4873" spans="1:1" x14ac:dyDescent="0.25">
      <c r="A4873" s="183"/>
    </row>
    <row r="4874" spans="1:1" x14ac:dyDescent="0.25">
      <c r="A4874" s="183"/>
    </row>
    <row r="4875" spans="1:1" x14ac:dyDescent="0.25">
      <c r="A4875" s="183"/>
    </row>
    <row r="4876" spans="1:1" x14ac:dyDescent="0.25">
      <c r="A4876" s="183"/>
    </row>
    <row r="4877" spans="1:1" x14ac:dyDescent="0.25">
      <c r="A4877" s="183"/>
    </row>
    <row r="4878" spans="1:1" x14ac:dyDescent="0.25">
      <c r="A4878" s="183"/>
    </row>
    <row r="4879" spans="1:1" x14ac:dyDescent="0.25">
      <c r="A4879" s="183"/>
    </row>
    <row r="4880" spans="1:1" x14ac:dyDescent="0.25">
      <c r="A4880" s="183"/>
    </row>
    <row r="4881" spans="1:1" x14ac:dyDescent="0.25">
      <c r="A4881" s="183"/>
    </row>
    <row r="4882" spans="1:1" x14ac:dyDescent="0.25">
      <c r="A4882" s="183"/>
    </row>
    <row r="4883" spans="1:1" x14ac:dyDescent="0.25">
      <c r="A4883" s="183"/>
    </row>
    <row r="4884" spans="1:1" x14ac:dyDescent="0.25">
      <c r="A4884" s="183"/>
    </row>
    <row r="4885" spans="1:1" x14ac:dyDescent="0.25">
      <c r="A4885" s="183"/>
    </row>
    <row r="4886" spans="1:1" x14ac:dyDescent="0.25">
      <c r="A4886" s="183"/>
    </row>
    <row r="4887" spans="1:1" x14ac:dyDescent="0.25">
      <c r="A4887" s="183"/>
    </row>
    <row r="4888" spans="1:1" x14ac:dyDescent="0.25">
      <c r="A4888" s="183"/>
    </row>
    <row r="4889" spans="1:1" x14ac:dyDescent="0.25">
      <c r="A4889" s="183"/>
    </row>
    <row r="4890" spans="1:1" x14ac:dyDescent="0.25">
      <c r="A4890" s="183"/>
    </row>
    <row r="4891" spans="1:1" x14ac:dyDescent="0.25">
      <c r="A4891" s="183"/>
    </row>
    <row r="4892" spans="1:1" x14ac:dyDescent="0.25">
      <c r="A4892" s="183"/>
    </row>
    <row r="4893" spans="1:1" x14ac:dyDescent="0.25">
      <c r="A4893" s="183"/>
    </row>
    <row r="4894" spans="1:1" x14ac:dyDescent="0.25">
      <c r="A4894" s="183"/>
    </row>
    <row r="4895" spans="1:1" x14ac:dyDescent="0.25">
      <c r="A4895" s="183"/>
    </row>
    <row r="4896" spans="1:1" x14ac:dyDescent="0.25">
      <c r="A4896" s="183"/>
    </row>
    <row r="4897" spans="1:1" x14ac:dyDescent="0.25">
      <c r="A4897" s="183"/>
    </row>
    <row r="4898" spans="1:1" x14ac:dyDescent="0.25">
      <c r="A4898" s="183"/>
    </row>
    <row r="4899" spans="1:1" x14ac:dyDescent="0.25">
      <c r="A4899" s="183"/>
    </row>
    <row r="4900" spans="1:1" x14ac:dyDescent="0.25">
      <c r="A4900" s="183"/>
    </row>
    <row r="4901" spans="1:1" x14ac:dyDescent="0.25">
      <c r="A4901" s="183"/>
    </row>
    <row r="4902" spans="1:1" x14ac:dyDescent="0.25">
      <c r="A4902" s="183"/>
    </row>
    <row r="4903" spans="1:1" x14ac:dyDescent="0.25">
      <c r="A4903" s="183"/>
    </row>
    <row r="4904" spans="1:1" x14ac:dyDescent="0.25">
      <c r="A4904" s="183"/>
    </row>
    <row r="4905" spans="1:1" x14ac:dyDescent="0.25">
      <c r="A4905" s="183"/>
    </row>
    <row r="4906" spans="1:1" x14ac:dyDescent="0.25">
      <c r="A4906" s="183"/>
    </row>
    <row r="4907" spans="1:1" x14ac:dyDescent="0.25">
      <c r="A4907" s="183"/>
    </row>
    <row r="4908" spans="1:1" x14ac:dyDescent="0.25">
      <c r="A4908" s="183"/>
    </row>
    <row r="4909" spans="1:1" x14ac:dyDescent="0.25">
      <c r="A4909" s="183"/>
    </row>
    <row r="4910" spans="1:1" x14ac:dyDescent="0.25">
      <c r="A4910" s="183"/>
    </row>
    <row r="4911" spans="1:1" x14ac:dyDescent="0.25">
      <c r="A4911" s="183"/>
    </row>
    <row r="4912" spans="1:1" x14ac:dyDescent="0.25">
      <c r="A4912" s="183"/>
    </row>
    <row r="4913" spans="1:1" x14ac:dyDescent="0.25">
      <c r="A4913" s="183"/>
    </row>
    <row r="4914" spans="1:1" x14ac:dyDescent="0.25">
      <c r="A4914" s="183"/>
    </row>
    <row r="4915" spans="1:1" x14ac:dyDescent="0.25">
      <c r="A4915" s="183"/>
    </row>
    <row r="4916" spans="1:1" x14ac:dyDescent="0.25">
      <c r="A4916" s="183"/>
    </row>
    <row r="4917" spans="1:1" x14ac:dyDescent="0.25">
      <c r="A4917" s="183"/>
    </row>
    <row r="4918" spans="1:1" x14ac:dyDescent="0.25">
      <c r="A4918" s="183"/>
    </row>
    <row r="4919" spans="1:1" x14ac:dyDescent="0.25">
      <c r="A4919" s="183"/>
    </row>
    <row r="4920" spans="1:1" x14ac:dyDescent="0.25">
      <c r="A4920" s="183"/>
    </row>
    <row r="4921" spans="1:1" x14ac:dyDescent="0.25">
      <c r="A4921" s="183"/>
    </row>
    <row r="4922" spans="1:1" x14ac:dyDescent="0.25">
      <c r="A4922" s="183"/>
    </row>
    <row r="4923" spans="1:1" x14ac:dyDescent="0.25">
      <c r="A4923" s="183"/>
    </row>
    <row r="4924" spans="1:1" x14ac:dyDescent="0.25">
      <c r="A4924" s="183"/>
    </row>
    <row r="4925" spans="1:1" x14ac:dyDescent="0.25">
      <c r="A4925" s="183"/>
    </row>
    <row r="4926" spans="1:1" x14ac:dyDescent="0.25">
      <c r="A4926" s="183"/>
    </row>
    <row r="4927" spans="1:1" x14ac:dyDescent="0.25">
      <c r="A4927" s="183"/>
    </row>
    <row r="4928" spans="1:1" x14ac:dyDescent="0.25">
      <c r="A4928" s="183"/>
    </row>
    <row r="4929" spans="1:1" x14ac:dyDescent="0.25">
      <c r="A4929" s="183"/>
    </row>
    <row r="4930" spans="1:1" x14ac:dyDescent="0.25">
      <c r="A4930" s="183"/>
    </row>
    <row r="4931" spans="1:1" x14ac:dyDescent="0.25">
      <c r="A4931" s="183"/>
    </row>
    <row r="4932" spans="1:1" x14ac:dyDescent="0.25">
      <c r="A4932" s="183"/>
    </row>
    <row r="4933" spans="1:1" x14ac:dyDescent="0.25">
      <c r="A4933" s="183"/>
    </row>
    <row r="4934" spans="1:1" x14ac:dyDescent="0.25">
      <c r="A4934" s="183"/>
    </row>
    <row r="4935" spans="1:1" x14ac:dyDescent="0.25">
      <c r="A4935" s="183"/>
    </row>
    <row r="4936" spans="1:1" x14ac:dyDescent="0.25">
      <c r="A4936" s="183"/>
    </row>
    <row r="4937" spans="1:1" x14ac:dyDescent="0.25">
      <c r="A4937" s="183"/>
    </row>
    <row r="4938" spans="1:1" x14ac:dyDescent="0.25">
      <c r="A4938" s="183"/>
    </row>
    <row r="4939" spans="1:1" x14ac:dyDescent="0.25">
      <c r="A4939" s="183"/>
    </row>
    <row r="4940" spans="1:1" x14ac:dyDescent="0.25">
      <c r="A4940" s="183"/>
    </row>
    <row r="4941" spans="1:1" x14ac:dyDescent="0.25">
      <c r="A4941" s="183"/>
    </row>
    <row r="4942" spans="1:1" x14ac:dyDescent="0.25">
      <c r="A4942" s="183"/>
    </row>
    <row r="4943" spans="1:1" x14ac:dyDescent="0.25">
      <c r="A4943" s="183"/>
    </row>
    <row r="4944" spans="1:1" x14ac:dyDescent="0.25">
      <c r="A4944" s="183"/>
    </row>
    <row r="4945" spans="1:1" x14ac:dyDescent="0.25">
      <c r="A4945" s="183"/>
    </row>
    <row r="4946" spans="1:1" x14ac:dyDescent="0.25">
      <c r="A4946" s="183"/>
    </row>
    <row r="4947" spans="1:1" x14ac:dyDescent="0.25">
      <c r="A4947" s="183"/>
    </row>
    <row r="4948" spans="1:1" x14ac:dyDescent="0.25">
      <c r="A4948" s="183"/>
    </row>
    <row r="4949" spans="1:1" x14ac:dyDescent="0.25">
      <c r="A4949" s="183"/>
    </row>
    <row r="4950" spans="1:1" x14ac:dyDescent="0.25">
      <c r="A4950" s="183"/>
    </row>
    <row r="4951" spans="1:1" x14ac:dyDescent="0.25">
      <c r="A4951" s="183"/>
    </row>
    <row r="4952" spans="1:1" x14ac:dyDescent="0.25">
      <c r="A4952" s="183"/>
    </row>
    <row r="4953" spans="1:1" x14ac:dyDescent="0.25">
      <c r="A4953" s="183"/>
    </row>
    <row r="4954" spans="1:1" x14ac:dyDescent="0.25">
      <c r="A4954" s="183"/>
    </row>
    <row r="4955" spans="1:1" x14ac:dyDescent="0.25">
      <c r="A4955" s="183"/>
    </row>
    <row r="4956" spans="1:1" x14ac:dyDescent="0.25">
      <c r="A4956" s="183"/>
    </row>
    <row r="4957" spans="1:1" x14ac:dyDescent="0.25">
      <c r="A4957" s="183"/>
    </row>
    <row r="4958" spans="1:1" x14ac:dyDescent="0.25">
      <c r="A4958" s="183"/>
    </row>
    <row r="4959" spans="1:1" x14ac:dyDescent="0.25">
      <c r="A4959" s="183"/>
    </row>
    <row r="4960" spans="1:1" x14ac:dyDescent="0.25">
      <c r="A4960" s="183"/>
    </row>
    <row r="4961" spans="1:1" x14ac:dyDescent="0.25">
      <c r="A4961" s="183"/>
    </row>
    <row r="4962" spans="1:1" x14ac:dyDescent="0.25">
      <c r="A4962" s="183"/>
    </row>
    <row r="4963" spans="1:1" x14ac:dyDescent="0.25">
      <c r="A4963" s="183"/>
    </row>
    <row r="4964" spans="1:1" x14ac:dyDescent="0.25">
      <c r="A4964" s="183"/>
    </row>
    <row r="4965" spans="1:1" x14ac:dyDescent="0.25">
      <c r="A4965" s="183"/>
    </row>
    <row r="4966" spans="1:1" x14ac:dyDescent="0.25">
      <c r="A4966" s="183"/>
    </row>
    <row r="4967" spans="1:1" x14ac:dyDescent="0.25">
      <c r="A4967" s="183"/>
    </row>
    <row r="4968" spans="1:1" x14ac:dyDescent="0.25">
      <c r="A4968" s="183"/>
    </row>
    <row r="4969" spans="1:1" x14ac:dyDescent="0.25">
      <c r="A4969" s="183"/>
    </row>
    <row r="4970" spans="1:1" x14ac:dyDescent="0.25">
      <c r="A4970" s="183"/>
    </row>
    <row r="4971" spans="1:1" x14ac:dyDescent="0.25">
      <c r="A4971" s="183"/>
    </row>
    <row r="4972" spans="1:1" x14ac:dyDescent="0.25">
      <c r="A4972" s="183"/>
    </row>
    <row r="4973" spans="1:1" x14ac:dyDescent="0.25">
      <c r="A4973" s="183"/>
    </row>
    <row r="4974" spans="1:1" x14ac:dyDescent="0.25">
      <c r="A4974" s="183"/>
    </row>
    <row r="4975" spans="1:1" x14ac:dyDescent="0.25">
      <c r="A4975" s="183"/>
    </row>
    <row r="4976" spans="1:1" x14ac:dyDescent="0.25">
      <c r="A4976" s="183"/>
    </row>
    <row r="4977" spans="1:1" x14ac:dyDescent="0.25">
      <c r="A4977" s="183"/>
    </row>
    <row r="4978" spans="1:1" x14ac:dyDescent="0.25">
      <c r="A4978" s="183"/>
    </row>
    <row r="4979" spans="1:1" x14ac:dyDescent="0.25">
      <c r="A4979" s="183"/>
    </row>
    <row r="4980" spans="1:1" x14ac:dyDescent="0.25">
      <c r="A4980" s="183"/>
    </row>
    <row r="4981" spans="1:1" x14ac:dyDescent="0.25">
      <c r="A4981" s="183"/>
    </row>
    <row r="4982" spans="1:1" x14ac:dyDescent="0.25">
      <c r="A4982" s="183"/>
    </row>
    <row r="4983" spans="1:1" x14ac:dyDescent="0.25">
      <c r="A4983" s="183"/>
    </row>
    <row r="4984" spans="1:1" x14ac:dyDescent="0.25">
      <c r="A4984" s="183"/>
    </row>
    <row r="4985" spans="1:1" x14ac:dyDescent="0.25">
      <c r="A4985" s="183"/>
    </row>
    <row r="4986" spans="1:1" x14ac:dyDescent="0.25">
      <c r="A4986" s="183"/>
    </row>
    <row r="4987" spans="1:1" x14ac:dyDescent="0.25">
      <c r="A4987" s="183"/>
    </row>
    <row r="4988" spans="1:1" x14ac:dyDescent="0.25">
      <c r="A4988" s="183"/>
    </row>
    <row r="4989" spans="1:1" x14ac:dyDescent="0.25">
      <c r="A4989" s="183"/>
    </row>
    <row r="4990" spans="1:1" x14ac:dyDescent="0.25">
      <c r="A4990" s="183"/>
    </row>
    <row r="4991" spans="1:1" x14ac:dyDescent="0.25">
      <c r="A4991" s="183"/>
    </row>
    <row r="4992" spans="1:1" x14ac:dyDescent="0.25">
      <c r="A4992" s="183"/>
    </row>
    <row r="4993" spans="1:1" x14ac:dyDescent="0.25">
      <c r="A4993" s="183"/>
    </row>
    <row r="4994" spans="1:1" x14ac:dyDescent="0.25">
      <c r="A4994" s="183"/>
    </row>
    <row r="4995" spans="1:1" x14ac:dyDescent="0.25">
      <c r="A4995" s="183"/>
    </row>
    <row r="4996" spans="1:1" x14ac:dyDescent="0.25">
      <c r="A4996" s="183"/>
    </row>
    <row r="4997" spans="1:1" x14ac:dyDescent="0.25">
      <c r="A4997" s="183"/>
    </row>
    <row r="4998" spans="1:1" x14ac:dyDescent="0.25">
      <c r="A4998" s="183"/>
    </row>
    <row r="4999" spans="1:1" x14ac:dyDescent="0.25">
      <c r="A4999" s="183"/>
    </row>
    <row r="5000" spans="1:1" x14ac:dyDescent="0.25">
      <c r="A5000" s="183"/>
    </row>
    <row r="5001" spans="1:1" x14ac:dyDescent="0.25">
      <c r="A5001" s="183"/>
    </row>
    <row r="5002" spans="1:1" x14ac:dyDescent="0.25">
      <c r="A5002" s="183"/>
    </row>
    <row r="5003" spans="1:1" x14ac:dyDescent="0.25">
      <c r="A5003" s="183"/>
    </row>
    <row r="5004" spans="1:1" x14ac:dyDescent="0.25">
      <c r="A5004" s="183"/>
    </row>
    <row r="5005" spans="1:1" x14ac:dyDescent="0.25">
      <c r="A5005" s="183"/>
    </row>
    <row r="5006" spans="1:1" x14ac:dyDescent="0.25">
      <c r="A5006" s="183"/>
    </row>
    <row r="5007" spans="1:1" x14ac:dyDescent="0.25">
      <c r="A5007" s="183"/>
    </row>
    <row r="5008" spans="1:1" x14ac:dyDescent="0.25">
      <c r="A5008" s="183"/>
    </row>
    <row r="5009" spans="1:1" x14ac:dyDescent="0.25">
      <c r="A5009" s="183"/>
    </row>
    <row r="5010" spans="1:1" x14ac:dyDescent="0.25">
      <c r="A5010" s="183"/>
    </row>
    <row r="5011" spans="1:1" x14ac:dyDescent="0.25">
      <c r="A5011" s="183"/>
    </row>
    <row r="5012" spans="1:1" x14ac:dyDescent="0.25">
      <c r="A5012" s="183"/>
    </row>
    <row r="5013" spans="1:1" x14ac:dyDescent="0.25">
      <c r="A5013" s="183"/>
    </row>
    <row r="5014" spans="1:1" x14ac:dyDescent="0.25">
      <c r="A5014" s="183"/>
    </row>
    <row r="5015" spans="1:1" x14ac:dyDescent="0.25">
      <c r="A5015" s="183"/>
    </row>
    <row r="5016" spans="1:1" x14ac:dyDescent="0.25">
      <c r="A5016" s="183"/>
    </row>
    <row r="5017" spans="1:1" x14ac:dyDescent="0.25">
      <c r="A5017" s="183"/>
    </row>
    <row r="5018" spans="1:1" x14ac:dyDescent="0.25">
      <c r="A5018" s="183"/>
    </row>
    <row r="5019" spans="1:1" x14ac:dyDescent="0.25">
      <c r="A5019" s="183"/>
    </row>
    <row r="5020" spans="1:1" x14ac:dyDescent="0.25">
      <c r="A5020" s="183"/>
    </row>
    <row r="5021" spans="1:1" x14ac:dyDescent="0.25">
      <c r="A5021" s="183"/>
    </row>
    <row r="5022" spans="1:1" x14ac:dyDescent="0.25">
      <c r="A5022" s="183"/>
    </row>
    <row r="5023" spans="1:1" x14ac:dyDescent="0.25">
      <c r="A5023" s="183"/>
    </row>
    <row r="5024" spans="1:1" x14ac:dyDescent="0.25">
      <c r="A5024" s="183"/>
    </row>
    <row r="5025" spans="1:1" x14ac:dyDescent="0.25">
      <c r="A5025" s="183"/>
    </row>
    <row r="5026" spans="1:1" x14ac:dyDescent="0.25">
      <c r="A5026" s="183"/>
    </row>
    <row r="5027" spans="1:1" x14ac:dyDescent="0.25">
      <c r="A5027" s="183"/>
    </row>
    <row r="5028" spans="1:1" x14ac:dyDescent="0.25">
      <c r="A5028" s="183"/>
    </row>
    <row r="5029" spans="1:1" x14ac:dyDescent="0.25">
      <c r="A5029" s="183"/>
    </row>
    <row r="5030" spans="1:1" x14ac:dyDescent="0.25">
      <c r="A5030" s="183"/>
    </row>
    <row r="5031" spans="1:1" x14ac:dyDescent="0.25">
      <c r="A5031" s="183"/>
    </row>
    <row r="5032" spans="1:1" x14ac:dyDescent="0.25">
      <c r="A5032" s="183"/>
    </row>
    <row r="5033" spans="1:1" x14ac:dyDescent="0.25">
      <c r="A5033" s="183"/>
    </row>
    <row r="5034" spans="1:1" x14ac:dyDescent="0.25">
      <c r="A5034" s="183"/>
    </row>
    <row r="5035" spans="1:1" x14ac:dyDescent="0.25">
      <c r="A5035" s="183"/>
    </row>
    <row r="5036" spans="1:1" x14ac:dyDescent="0.25">
      <c r="A5036" s="183"/>
    </row>
    <row r="5037" spans="1:1" x14ac:dyDescent="0.25">
      <c r="A5037" s="183"/>
    </row>
    <row r="5038" spans="1:1" x14ac:dyDescent="0.25">
      <c r="A5038" s="183"/>
    </row>
    <row r="5039" spans="1:1" x14ac:dyDescent="0.25">
      <c r="A5039" s="183"/>
    </row>
    <row r="5040" spans="1:1" x14ac:dyDescent="0.25">
      <c r="A5040" s="183"/>
    </row>
    <row r="5041" spans="1:1" x14ac:dyDescent="0.25">
      <c r="A5041" s="183"/>
    </row>
    <row r="5042" spans="1:1" x14ac:dyDescent="0.25">
      <c r="A5042" s="183"/>
    </row>
    <row r="5043" spans="1:1" x14ac:dyDescent="0.25">
      <c r="A5043" s="183"/>
    </row>
    <row r="5044" spans="1:1" x14ac:dyDescent="0.25">
      <c r="A5044" s="183"/>
    </row>
    <row r="5045" spans="1:1" x14ac:dyDescent="0.25">
      <c r="A5045" s="183"/>
    </row>
    <row r="5046" spans="1:1" x14ac:dyDescent="0.25">
      <c r="A5046" s="183"/>
    </row>
    <row r="5047" spans="1:1" x14ac:dyDescent="0.25">
      <c r="A5047" s="183"/>
    </row>
    <row r="5048" spans="1:1" x14ac:dyDescent="0.25">
      <c r="A5048" s="183"/>
    </row>
    <row r="5049" spans="1:1" x14ac:dyDescent="0.25">
      <c r="A5049" s="183"/>
    </row>
    <row r="5050" spans="1:1" x14ac:dyDescent="0.25">
      <c r="A5050" s="183"/>
    </row>
    <row r="5051" spans="1:1" x14ac:dyDescent="0.25">
      <c r="A5051" s="183"/>
    </row>
    <row r="5052" spans="1:1" x14ac:dyDescent="0.25">
      <c r="A5052" s="183"/>
    </row>
    <row r="5053" spans="1:1" x14ac:dyDescent="0.25">
      <c r="A5053" s="183"/>
    </row>
    <row r="5054" spans="1:1" x14ac:dyDescent="0.25">
      <c r="A5054" s="183"/>
    </row>
    <row r="5055" spans="1:1" x14ac:dyDescent="0.25">
      <c r="A5055" s="183"/>
    </row>
    <row r="5056" spans="1:1" x14ac:dyDescent="0.25">
      <c r="A5056" s="183"/>
    </row>
    <row r="5057" spans="1:1" x14ac:dyDescent="0.25">
      <c r="A5057" s="183"/>
    </row>
    <row r="5058" spans="1:1" x14ac:dyDescent="0.25">
      <c r="A5058" s="183"/>
    </row>
    <row r="5059" spans="1:1" x14ac:dyDescent="0.25">
      <c r="A5059" s="183"/>
    </row>
    <row r="5060" spans="1:1" x14ac:dyDescent="0.25">
      <c r="A5060" s="183"/>
    </row>
    <row r="5061" spans="1:1" x14ac:dyDescent="0.25">
      <c r="A5061" s="183"/>
    </row>
    <row r="5062" spans="1:1" x14ac:dyDescent="0.25">
      <c r="A5062" s="183"/>
    </row>
    <row r="5063" spans="1:1" x14ac:dyDescent="0.25">
      <c r="A5063" s="183"/>
    </row>
    <row r="5064" spans="1:1" x14ac:dyDescent="0.25">
      <c r="A5064" s="183"/>
    </row>
    <row r="5065" spans="1:1" x14ac:dyDescent="0.25">
      <c r="A5065" s="183"/>
    </row>
    <row r="5066" spans="1:1" x14ac:dyDescent="0.25">
      <c r="A5066" s="183"/>
    </row>
    <row r="5067" spans="1:1" x14ac:dyDescent="0.25">
      <c r="A5067" s="183"/>
    </row>
    <row r="5068" spans="1:1" x14ac:dyDescent="0.25">
      <c r="A5068" s="183"/>
    </row>
    <row r="5069" spans="1:1" x14ac:dyDescent="0.25">
      <c r="A5069" s="183"/>
    </row>
    <row r="5070" spans="1:1" x14ac:dyDescent="0.25">
      <c r="A5070" s="183"/>
    </row>
    <row r="5071" spans="1:1" x14ac:dyDescent="0.25">
      <c r="A5071" s="183"/>
    </row>
    <row r="5072" spans="1:1" x14ac:dyDescent="0.25">
      <c r="A5072" s="183"/>
    </row>
    <row r="5073" spans="1:1" x14ac:dyDescent="0.25">
      <c r="A5073" s="183"/>
    </row>
    <row r="5074" spans="1:1" x14ac:dyDescent="0.25">
      <c r="A5074" s="183"/>
    </row>
    <row r="5075" spans="1:1" x14ac:dyDescent="0.25">
      <c r="A5075" s="183"/>
    </row>
    <row r="5076" spans="1:1" x14ac:dyDescent="0.25">
      <c r="A5076" s="183"/>
    </row>
    <row r="5077" spans="1:1" x14ac:dyDescent="0.25">
      <c r="A5077" s="183"/>
    </row>
    <row r="5078" spans="1:1" x14ac:dyDescent="0.25">
      <c r="A5078" s="183"/>
    </row>
    <row r="5079" spans="1:1" x14ac:dyDescent="0.25">
      <c r="A5079" s="183"/>
    </row>
    <row r="5080" spans="1:1" x14ac:dyDescent="0.25">
      <c r="A5080" s="183"/>
    </row>
    <row r="5081" spans="1:1" x14ac:dyDescent="0.25">
      <c r="A5081" s="183"/>
    </row>
    <row r="5082" spans="1:1" x14ac:dyDescent="0.25">
      <c r="A5082" s="183"/>
    </row>
    <row r="5083" spans="1:1" x14ac:dyDescent="0.25">
      <c r="A5083" s="183"/>
    </row>
    <row r="5084" spans="1:1" x14ac:dyDescent="0.25">
      <c r="A5084" s="183"/>
    </row>
    <row r="5085" spans="1:1" x14ac:dyDescent="0.25">
      <c r="A5085" s="183"/>
    </row>
    <row r="5086" spans="1:1" x14ac:dyDescent="0.25">
      <c r="A5086" s="183"/>
    </row>
    <row r="5087" spans="1:1" x14ac:dyDescent="0.25">
      <c r="A5087" s="183"/>
    </row>
    <row r="5088" spans="1:1" x14ac:dyDescent="0.25">
      <c r="A5088" s="183"/>
    </row>
    <row r="5089" spans="1:1" x14ac:dyDescent="0.25">
      <c r="A5089" s="183"/>
    </row>
    <row r="5090" spans="1:1" x14ac:dyDescent="0.25">
      <c r="A5090" s="183"/>
    </row>
    <row r="5091" spans="1:1" x14ac:dyDescent="0.25">
      <c r="A5091" s="183"/>
    </row>
    <row r="5092" spans="1:1" x14ac:dyDescent="0.25">
      <c r="A5092" s="183"/>
    </row>
    <row r="5093" spans="1:1" x14ac:dyDescent="0.25">
      <c r="A5093" s="183"/>
    </row>
    <row r="5094" spans="1:1" x14ac:dyDescent="0.25">
      <c r="A5094" s="183"/>
    </row>
    <row r="5095" spans="1:1" x14ac:dyDescent="0.25">
      <c r="A5095" s="183"/>
    </row>
    <row r="5096" spans="1:1" x14ac:dyDescent="0.25">
      <c r="A5096" s="183"/>
    </row>
    <row r="5097" spans="1:1" x14ac:dyDescent="0.25">
      <c r="A5097" s="183"/>
    </row>
    <row r="5098" spans="1:1" x14ac:dyDescent="0.25">
      <c r="A5098" s="183"/>
    </row>
    <row r="5099" spans="1:1" x14ac:dyDescent="0.25">
      <c r="A5099" s="183"/>
    </row>
    <row r="5100" spans="1:1" x14ac:dyDescent="0.25">
      <c r="A5100" s="183"/>
    </row>
    <row r="5101" spans="1:1" x14ac:dyDescent="0.25">
      <c r="A5101" s="183"/>
    </row>
    <row r="5102" spans="1:1" x14ac:dyDescent="0.25">
      <c r="A5102" s="183"/>
    </row>
    <row r="5103" spans="1:1" x14ac:dyDescent="0.25">
      <c r="A5103" s="183"/>
    </row>
    <row r="5104" spans="1:1" x14ac:dyDescent="0.25">
      <c r="A5104" s="183"/>
    </row>
    <row r="5105" spans="1:1" x14ac:dyDescent="0.25">
      <c r="A5105" s="183"/>
    </row>
    <row r="5106" spans="1:1" x14ac:dyDescent="0.25">
      <c r="A5106" s="183"/>
    </row>
    <row r="5107" spans="1:1" x14ac:dyDescent="0.25">
      <c r="A5107" s="183"/>
    </row>
    <row r="5108" spans="1:1" x14ac:dyDescent="0.25">
      <c r="A5108" s="183"/>
    </row>
    <row r="5109" spans="1:1" x14ac:dyDescent="0.25">
      <c r="A5109" s="183"/>
    </row>
    <row r="5110" spans="1:1" x14ac:dyDescent="0.25">
      <c r="A5110" s="183"/>
    </row>
    <row r="5111" spans="1:1" x14ac:dyDescent="0.25">
      <c r="A5111" s="183"/>
    </row>
    <row r="5112" spans="1:1" x14ac:dyDescent="0.25">
      <c r="A5112" s="183"/>
    </row>
    <row r="5113" spans="1:1" x14ac:dyDescent="0.25">
      <c r="A5113" s="183"/>
    </row>
    <row r="5114" spans="1:1" x14ac:dyDescent="0.25">
      <c r="A5114" s="183"/>
    </row>
    <row r="5115" spans="1:1" x14ac:dyDescent="0.25">
      <c r="A5115" s="183"/>
    </row>
    <row r="5116" spans="1:1" x14ac:dyDescent="0.25">
      <c r="A5116" s="183"/>
    </row>
    <row r="5117" spans="1:1" x14ac:dyDescent="0.25">
      <c r="A5117" s="183"/>
    </row>
    <row r="5118" spans="1:1" x14ac:dyDescent="0.25">
      <c r="A5118" s="183"/>
    </row>
    <row r="5119" spans="1:1" x14ac:dyDescent="0.25">
      <c r="A5119" s="183"/>
    </row>
    <row r="5120" spans="1:1" x14ac:dyDescent="0.25">
      <c r="A5120" s="183"/>
    </row>
    <row r="5121" spans="1:1" x14ac:dyDescent="0.25">
      <c r="A5121" s="183"/>
    </row>
    <row r="5122" spans="1:1" x14ac:dyDescent="0.25">
      <c r="A5122" s="183"/>
    </row>
    <row r="5123" spans="1:1" x14ac:dyDescent="0.25">
      <c r="A5123" s="183"/>
    </row>
    <row r="5124" spans="1:1" x14ac:dyDescent="0.25">
      <c r="A5124" s="183"/>
    </row>
    <row r="5125" spans="1:1" x14ac:dyDescent="0.25">
      <c r="A5125" s="183"/>
    </row>
    <row r="5126" spans="1:1" x14ac:dyDescent="0.25">
      <c r="A5126" s="183"/>
    </row>
    <row r="5127" spans="1:1" x14ac:dyDescent="0.25">
      <c r="A5127" s="183"/>
    </row>
    <row r="5128" spans="1:1" x14ac:dyDescent="0.25">
      <c r="A5128" s="183"/>
    </row>
    <row r="5129" spans="1:1" x14ac:dyDescent="0.25">
      <c r="A5129" s="183"/>
    </row>
    <row r="5130" spans="1:1" x14ac:dyDescent="0.25">
      <c r="A5130" s="183"/>
    </row>
    <row r="5131" spans="1:1" x14ac:dyDescent="0.25">
      <c r="A5131" s="183"/>
    </row>
    <row r="5132" spans="1:1" x14ac:dyDescent="0.25">
      <c r="A5132" s="183"/>
    </row>
    <row r="5133" spans="1:1" x14ac:dyDescent="0.25">
      <c r="A5133" s="183"/>
    </row>
    <row r="5134" spans="1:1" x14ac:dyDescent="0.25">
      <c r="A5134" s="183"/>
    </row>
    <row r="5135" spans="1:1" x14ac:dyDescent="0.25">
      <c r="A5135" s="183"/>
    </row>
    <row r="5136" spans="1:1" x14ac:dyDescent="0.25">
      <c r="A5136" s="183"/>
    </row>
    <row r="5137" spans="1:1" x14ac:dyDescent="0.25">
      <c r="A5137" s="183"/>
    </row>
    <row r="5138" spans="1:1" x14ac:dyDescent="0.25">
      <c r="A5138" s="183"/>
    </row>
    <row r="5139" spans="1:1" x14ac:dyDescent="0.25">
      <c r="A5139" s="183"/>
    </row>
    <row r="5140" spans="1:1" x14ac:dyDescent="0.25">
      <c r="A5140" s="183"/>
    </row>
    <row r="5141" spans="1:1" x14ac:dyDescent="0.25">
      <c r="A5141" s="183"/>
    </row>
    <row r="5142" spans="1:1" x14ac:dyDescent="0.25">
      <c r="A5142" s="183"/>
    </row>
    <row r="5143" spans="1:1" x14ac:dyDescent="0.25">
      <c r="A5143" s="183"/>
    </row>
    <row r="5144" spans="1:1" x14ac:dyDescent="0.25">
      <c r="A5144" s="183"/>
    </row>
    <row r="5145" spans="1:1" x14ac:dyDescent="0.25">
      <c r="A5145" s="183"/>
    </row>
    <row r="5146" spans="1:1" x14ac:dyDescent="0.25">
      <c r="A5146" s="183"/>
    </row>
    <row r="5147" spans="1:1" x14ac:dyDescent="0.25">
      <c r="A5147" s="183"/>
    </row>
    <row r="5148" spans="1:1" x14ac:dyDescent="0.25">
      <c r="A5148" s="183"/>
    </row>
    <row r="5149" spans="1:1" x14ac:dyDescent="0.25">
      <c r="A5149" s="183"/>
    </row>
    <row r="5150" spans="1:1" x14ac:dyDescent="0.25">
      <c r="A5150" s="183"/>
    </row>
    <row r="5151" spans="1:1" x14ac:dyDescent="0.25">
      <c r="A5151" s="183"/>
    </row>
    <row r="5152" spans="1:1" x14ac:dyDescent="0.25">
      <c r="A5152" s="183"/>
    </row>
    <row r="5153" spans="1:1" x14ac:dyDescent="0.25">
      <c r="A5153" s="183"/>
    </row>
    <row r="5154" spans="1:1" x14ac:dyDescent="0.25">
      <c r="A5154" s="183"/>
    </row>
    <row r="5155" spans="1:1" x14ac:dyDescent="0.25">
      <c r="A5155" s="183"/>
    </row>
    <row r="5156" spans="1:1" x14ac:dyDescent="0.25">
      <c r="A5156" s="183"/>
    </row>
    <row r="5157" spans="1:1" x14ac:dyDescent="0.25">
      <c r="A5157" s="183"/>
    </row>
    <row r="5158" spans="1:1" x14ac:dyDescent="0.25">
      <c r="A5158" s="183"/>
    </row>
    <row r="5159" spans="1:1" x14ac:dyDescent="0.25">
      <c r="A5159" s="183"/>
    </row>
    <row r="5160" spans="1:1" x14ac:dyDescent="0.25">
      <c r="A5160" s="183"/>
    </row>
    <row r="5161" spans="1:1" x14ac:dyDescent="0.25">
      <c r="A5161" s="183"/>
    </row>
    <row r="5162" spans="1:1" x14ac:dyDescent="0.25">
      <c r="A5162" s="183"/>
    </row>
    <row r="5163" spans="1:1" x14ac:dyDescent="0.25">
      <c r="A5163" s="183"/>
    </row>
    <row r="5164" spans="1:1" x14ac:dyDescent="0.25">
      <c r="A5164" s="183"/>
    </row>
    <row r="5165" spans="1:1" x14ac:dyDescent="0.25">
      <c r="A5165" s="183"/>
    </row>
    <row r="5166" spans="1:1" x14ac:dyDescent="0.25">
      <c r="A5166" s="183"/>
    </row>
    <row r="5167" spans="1:1" x14ac:dyDescent="0.25">
      <c r="A5167" s="183"/>
    </row>
    <row r="5168" spans="1:1" x14ac:dyDescent="0.25">
      <c r="A5168" s="183"/>
    </row>
    <row r="5169" spans="1:1" x14ac:dyDescent="0.25">
      <c r="A5169" s="183"/>
    </row>
    <row r="5170" spans="1:1" x14ac:dyDescent="0.25">
      <c r="A5170" s="183"/>
    </row>
    <row r="5171" spans="1:1" x14ac:dyDescent="0.25">
      <c r="A5171" s="183"/>
    </row>
    <row r="5172" spans="1:1" x14ac:dyDescent="0.25">
      <c r="A5172" s="183"/>
    </row>
    <row r="5173" spans="1:1" x14ac:dyDescent="0.25">
      <c r="A5173" s="183"/>
    </row>
    <row r="5174" spans="1:1" x14ac:dyDescent="0.25">
      <c r="A5174" s="183"/>
    </row>
    <row r="5175" spans="1:1" x14ac:dyDescent="0.25">
      <c r="A5175" s="183"/>
    </row>
    <row r="5176" spans="1:1" x14ac:dyDescent="0.25">
      <c r="A5176" s="183"/>
    </row>
    <row r="5177" spans="1:1" x14ac:dyDescent="0.25">
      <c r="A5177" s="183"/>
    </row>
    <row r="5178" spans="1:1" x14ac:dyDescent="0.25">
      <c r="A5178" s="183"/>
    </row>
    <row r="5179" spans="1:1" x14ac:dyDescent="0.25">
      <c r="A5179" s="183"/>
    </row>
    <row r="5180" spans="1:1" x14ac:dyDescent="0.25">
      <c r="A5180" s="183"/>
    </row>
    <row r="5181" spans="1:1" x14ac:dyDescent="0.25">
      <c r="A5181" s="183"/>
    </row>
    <row r="5182" spans="1:1" x14ac:dyDescent="0.25">
      <c r="A5182" s="183"/>
    </row>
    <row r="5183" spans="1:1" x14ac:dyDescent="0.25">
      <c r="A5183" s="183"/>
    </row>
    <row r="5184" spans="1:1" x14ac:dyDescent="0.25">
      <c r="A5184" s="183"/>
    </row>
    <row r="5185" spans="1:1" x14ac:dyDescent="0.25">
      <c r="A5185" s="183"/>
    </row>
    <row r="5186" spans="1:1" x14ac:dyDescent="0.25">
      <c r="A5186" s="183"/>
    </row>
    <row r="5187" spans="1:1" x14ac:dyDescent="0.25">
      <c r="A5187" s="183"/>
    </row>
    <row r="5188" spans="1:1" x14ac:dyDescent="0.25">
      <c r="A5188" s="183"/>
    </row>
    <row r="5189" spans="1:1" x14ac:dyDescent="0.25">
      <c r="A5189" s="183"/>
    </row>
    <row r="5190" spans="1:1" x14ac:dyDescent="0.25">
      <c r="A5190" s="183"/>
    </row>
    <row r="5191" spans="1:1" x14ac:dyDescent="0.25">
      <c r="A5191" s="183"/>
    </row>
    <row r="5192" spans="1:1" x14ac:dyDescent="0.25">
      <c r="A5192" s="183"/>
    </row>
    <row r="5193" spans="1:1" x14ac:dyDescent="0.25">
      <c r="A5193" s="183"/>
    </row>
    <row r="5194" spans="1:1" x14ac:dyDescent="0.25">
      <c r="A5194" s="183"/>
    </row>
    <row r="5195" spans="1:1" x14ac:dyDescent="0.25">
      <c r="A5195" s="183"/>
    </row>
    <row r="5196" spans="1:1" x14ac:dyDescent="0.25">
      <c r="A5196" s="183"/>
    </row>
    <row r="5197" spans="1:1" x14ac:dyDescent="0.25">
      <c r="A5197" s="183"/>
    </row>
    <row r="5198" spans="1:1" x14ac:dyDescent="0.25">
      <c r="A5198" s="183"/>
    </row>
    <row r="5199" spans="1:1" x14ac:dyDescent="0.25">
      <c r="A5199" s="183"/>
    </row>
    <row r="5200" spans="1:1" x14ac:dyDescent="0.25">
      <c r="A5200" s="183"/>
    </row>
    <row r="5201" spans="1:1" x14ac:dyDescent="0.25">
      <c r="A5201" s="183"/>
    </row>
    <row r="5202" spans="1:1" x14ac:dyDescent="0.25">
      <c r="A5202" s="183"/>
    </row>
    <row r="5203" spans="1:1" x14ac:dyDescent="0.25">
      <c r="A5203" s="183"/>
    </row>
    <row r="5204" spans="1:1" x14ac:dyDescent="0.25">
      <c r="A5204" s="183"/>
    </row>
    <row r="5205" spans="1:1" x14ac:dyDescent="0.25">
      <c r="A5205" s="183"/>
    </row>
    <row r="5206" spans="1:1" x14ac:dyDescent="0.25">
      <c r="A5206" s="183"/>
    </row>
    <row r="5207" spans="1:1" x14ac:dyDescent="0.25">
      <c r="A5207" s="183"/>
    </row>
    <row r="5208" spans="1:1" x14ac:dyDescent="0.25">
      <c r="A5208" s="183"/>
    </row>
    <row r="5209" spans="1:1" x14ac:dyDescent="0.25">
      <c r="A5209" s="183"/>
    </row>
    <row r="5210" spans="1:1" x14ac:dyDescent="0.25">
      <c r="A5210" s="183"/>
    </row>
    <row r="5211" spans="1:1" x14ac:dyDescent="0.25">
      <c r="A5211" s="183"/>
    </row>
    <row r="5212" spans="1:1" x14ac:dyDescent="0.25">
      <c r="A5212" s="183"/>
    </row>
    <row r="5213" spans="1:1" x14ac:dyDescent="0.25">
      <c r="A5213" s="183"/>
    </row>
    <row r="5214" spans="1:1" x14ac:dyDescent="0.25">
      <c r="A5214" s="183"/>
    </row>
    <row r="5215" spans="1:1" x14ac:dyDescent="0.25">
      <c r="A5215" s="183"/>
    </row>
    <row r="5216" spans="1:1" x14ac:dyDescent="0.25">
      <c r="A5216" s="183"/>
    </row>
    <row r="5217" spans="1:1" x14ac:dyDescent="0.25">
      <c r="A5217" s="183"/>
    </row>
    <row r="5218" spans="1:1" x14ac:dyDescent="0.25">
      <c r="A5218" s="183"/>
    </row>
    <row r="5219" spans="1:1" x14ac:dyDescent="0.25">
      <c r="A5219" s="183"/>
    </row>
    <row r="5220" spans="1:1" x14ac:dyDescent="0.25">
      <c r="A5220" s="183"/>
    </row>
    <row r="5221" spans="1:1" x14ac:dyDescent="0.25">
      <c r="A5221" s="183"/>
    </row>
    <row r="5222" spans="1:1" x14ac:dyDescent="0.25">
      <c r="A5222" s="183"/>
    </row>
    <row r="5223" spans="1:1" x14ac:dyDescent="0.25">
      <c r="A5223" s="183"/>
    </row>
    <row r="5224" spans="1:1" x14ac:dyDescent="0.25">
      <c r="A5224" s="183"/>
    </row>
    <row r="5225" spans="1:1" x14ac:dyDescent="0.25">
      <c r="A5225" s="183"/>
    </row>
    <row r="5226" spans="1:1" x14ac:dyDescent="0.25">
      <c r="A5226" s="183"/>
    </row>
    <row r="5227" spans="1:1" x14ac:dyDescent="0.25">
      <c r="A5227" s="183"/>
    </row>
    <row r="5228" spans="1:1" x14ac:dyDescent="0.25">
      <c r="A5228" s="183"/>
    </row>
    <row r="5229" spans="1:1" x14ac:dyDescent="0.25">
      <c r="A5229" s="183"/>
    </row>
    <row r="5230" spans="1:1" x14ac:dyDescent="0.25">
      <c r="A5230" s="183"/>
    </row>
    <row r="5231" spans="1:1" x14ac:dyDescent="0.25">
      <c r="A5231" s="183"/>
    </row>
    <row r="5232" spans="1:1" x14ac:dyDescent="0.25">
      <c r="A5232" s="183"/>
    </row>
    <row r="5233" spans="1:1" x14ac:dyDescent="0.25">
      <c r="A5233" s="183"/>
    </row>
    <row r="5234" spans="1:1" x14ac:dyDescent="0.25">
      <c r="A5234" s="183"/>
    </row>
    <row r="5235" spans="1:1" x14ac:dyDescent="0.25">
      <c r="A5235" s="183"/>
    </row>
    <row r="5236" spans="1:1" x14ac:dyDescent="0.25">
      <c r="A5236" s="183"/>
    </row>
    <row r="5237" spans="1:1" x14ac:dyDescent="0.25">
      <c r="A5237" s="183"/>
    </row>
    <row r="5238" spans="1:1" x14ac:dyDescent="0.25">
      <c r="A5238" s="183"/>
    </row>
    <row r="5239" spans="1:1" x14ac:dyDescent="0.25">
      <c r="A5239" s="183"/>
    </row>
    <row r="5240" spans="1:1" x14ac:dyDescent="0.25">
      <c r="A5240" s="183"/>
    </row>
    <row r="5241" spans="1:1" x14ac:dyDescent="0.25">
      <c r="A5241" s="183"/>
    </row>
    <row r="5242" spans="1:1" x14ac:dyDescent="0.25">
      <c r="A5242" s="183"/>
    </row>
    <row r="5243" spans="1:1" x14ac:dyDescent="0.25">
      <c r="A5243" s="183"/>
    </row>
    <row r="5244" spans="1:1" x14ac:dyDescent="0.25">
      <c r="A5244" s="183"/>
    </row>
    <row r="5245" spans="1:1" x14ac:dyDescent="0.25">
      <c r="A5245" s="183"/>
    </row>
    <row r="5246" spans="1:1" x14ac:dyDescent="0.25">
      <c r="A5246" s="183"/>
    </row>
    <row r="5247" spans="1:1" x14ac:dyDescent="0.25">
      <c r="A5247" s="183"/>
    </row>
    <row r="5248" spans="1:1" x14ac:dyDescent="0.25">
      <c r="A5248" s="183"/>
    </row>
    <row r="5249" spans="1:1" x14ac:dyDescent="0.25">
      <c r="A5249" s="183"/>
    </row>
    <row r="5250" spans="1:1" x14ac:dyDescent="0.25">
      <c r="A5250" s="183"/>
    </row>
    <row r="5251" spans="1:1" x14ac:dyDescent="0.25">
      <c r="A5251" s="183"/>
    </row>
    <row r="5252" spans="1:1" x14ac:dyDescent="0.25">
      <c r="A5252" s="183"/>
    </row>
    <row r="5253" spans="1:1" x14ac:dyDescent="0.25">
      <c r="A5253" s="183"/>
    </row>
    <row r="5254" spans="1:1" x14ac:dyDescent="0.25">
      <c r="A5254" s="183"/>
    </row>
    <row r="5255" spans="1:1" x14ac:dyDescent="0.25">
      <c r="A5255" s="183"/>
    </row>
    <row r="5256" spans="1:1" x14ac:dyDescent="0.25">
      <c r="A5256" s="183"/>
    </row>
    <row r="5257" spans="1:1" x14ac:dyDescent="0.25">
      <c r="A5257" s="183"/>
    </row>
    <row r="5258" spans="1:1" x14ac:dyDescent="0.25">
      <c r="A5258" s="183"/>
    </row>
    <row r="5259" spans="1:1" x14ac:dyDescent="0.25">
      <c r="A5259" s="183"/>
    </row>
    <row r="5260" spans="1:1" x14ac:dyDescent="0.25">
      <c r="A5260" s="183"/>
    </row>
    <row r="5261" spans="1:1" x14ac:dyDescent="0.25">
      <c r="A5261" s="183"/>
    </row>
    <row r="5262" spans="1:1" x14ac:dyDescent="0.25">
      <c r="A5262" s="183"/>
    </row>
    <row r="5263" spans="1:1" x14ac:dyDescent="0.25">
      <c r="A5263" s="183"/>
    </row>
    <row r="5264" spans="1:1" x14ac:dyDescent="0.25">
      <c r="A5264" s="183"/>
    </row>
    <row r="5265" spans="1:1" x14ac:dyDescent="0.25">
      <c r="A5265" s="183"/>
    </row>
    <row r="5266" spans="1:1" x14ac:dyDescent="0.25">
      <c r="A5266" s="183"/>
    </row>
    <row r="5267" spans="1:1" x14ac:dyDescent="0.25">
      <c r="A5267" s="183"/>
    </row>
    <row r="5268" spans="1:1" x14ac:dyDescent="0.25">
      <c r="A5268" s="183"/>
    </row>
    <row r="5269" spans="1:1" x14ac:dyDescent="0.25">
      <c r="A5269" s="183"/>
    </row>
    <row r="5270" spans="1:1" x14ac:dyDescent="0.25">
      <c r="A5270" s="183"/>
    </row>
    <row r="5271" spans="1:1" x14ac:dyDescent="0.25">
      <c r="A5271" s="183"/>
    </row>
    <row r="5272" spans="1:1" x14ac:dyDescent="0.25">
      <c r="A5272" s="183"/>
    </row>
    <row r="5273" spans="1:1" x14ac:dyDescent="0.25">
      <c r="A5273" s="183"/>
    </row>
    <row r="5274" spans="1:1" x14ac:dyDescent="0.25">
      <c r="A5274" s="183"/>
    </row>
    <row r="5275" spans="1:1" x14ac:dyDescent="0.25">
      <c r="A5275" s="183"/>
    </row>
    <row r="5276" spans="1:1" x14ac:dyDescent="0.25">
      <c r="A5276" s="183"/>
    </row>
    <row r="5277" spans="1:1" x14ac:dyDescent="0.25">
      <c r="A5277" s="183"/>
    </row>
    <row r="5278" spans="1:1" x14ac:dyDescent="0.25">
      <c r="A5278" s="183"/>
    </row>
    <row r="5279" spans="1:1" x14ac:dyDescent="0.25">
      <c r="A5279" s="183"/>
    </row>
    <row r="5280" spans="1:1" x14ac:dyDescent="0.25">
      <c r="A5280" s="183"/>
    </row>
    <row r="5281" spans="1:1" x14ac:dyDescent="0.25">
      <c r="A5281" s="183"/>
    </row>
    <row r="5282" spans="1:1" x14ac:dyDescent="0.25">
      <c r="A5282" s="183"/>
    </row>
    <row r="5283" spans="1:1" x14ac:dyDescent="0.25">
      <c r="A5283" s="183"/>
    </row>
    <row r="5284" spans="1:1" x14ac:dyDescent="0.25">
      <c r="A5284" s="183"/>
    </row>
    <row r="5285" spans="1:1" x14ac:dyDescent="0.25">
      <c r="A5285" s="183"/>
    </row>
    <row r="5286" spans="1:1" x14ac:dyDescent="0.25">
      <c r="A5286" s="183"/>
    </row>
    <row r="5287" spans="1:1" x14ac:dyDescent="0.25">
      <c r="A5287" s="183"/>
    </row>
    <row r="5288" spans="1:1" x14ac:dyDescent="0.25">
      <c r="A5288" s="183"/>
    </row>
    <row r="5289" spans="1:1" x14ac:dyDescent="0.25">
      <c r="A5289" s="183"/>
    </row>
    <row r="5290" spans="1:1" x14ac:dyDescent="0.25">
      <c r="A5290" s="183"/>
    </row>
    <row r="5291" spans="1:1" x14ac:dyDescent="0.25">
      <c r="A5291" s="183"/>
    </row>
    <row r="5292" spans="1:1" x14ac:dyDescent="0.25">
      <c r="A5292" s="183"/>
    </row>
    <row r="5293" spans="1:1" x14ac:dyDescent="0.25">
      <c r="A5293" s="183"/>
    </row>
    <row r="5294" spans="1:1" x14ac:dyDescent="0.25">
      <c r="A5294" s="183"/>
    </row>
    <row r="5295" spans="1:1" x14ac:dyDescent="0.25">
      <c r="A5295" s="183"/>
    </row>
    <row r="5296" spans="1:1" x14ac:dyDescent="0.25">
      <c r="A5296" s="183"/>
    </row>
    <row r="5297" spans="1:1" x14ac:dyDescent="0.25">
      <c r="A5297" s="183"/>
    </row>
    <row r="5298" spans="1:1" x14ac:dyDescent="0.25">
      <c r="A5298" s="183"/>
    </row>
    <row r="5299" spans="1:1" x14ac:dyDescent="0.25">
      <c r="A5299" s="183"/>
    </row>
    <row r="5300" spans="1:1" x14ac:dyDescent="0.25">
      <c r="A5300" s="183"/>
    </row>
    <row r="5301" spans="1:1" x14ac:dyDescent="0.25">
      <c r="A5301" s="183"/>
    </row>
    <row r="5302" spans="1:1" x14ac:dyDescent="0.25">
      <c r="A5302" s="183"/>
    </row>
    <row r="5303" spans="1:1" x14ac:dyDescent="0.25">
      <c r="A5303" s="183"/>
    </row>
    <row r="5304" spans="1:1" x14ac:dyDescent="0.25">
      <c r="A5304" s="183"/>
    </row>
    <row r="5305" spans="1:1" x14ac:dyDescent="0.25">
      <c r="A5305" s="183"/>
    </row>
    <row r="5306" spans="1:1" x14ac:dyDescent="0.25">
      <c r="A5306" s="183"/>
    </row>
    <row r="5307" spans="1:1" x14ac:dyDescent="0.25">
      <c r="A5307" s="183"/>
    </row>
    <row r="5308" spans="1:1" x14ac:dyDescent="0.25">
      <c r="A5308" s="183"/>
    </row>
    <row r="5309" spans="1:1" x14ac:dyDescent="0.25">
      <c r="A5309" s="183"/>
    </row>
    <row r="5310" spans="1:1" x14ac:dyDescent="0.25">
      <c r="A5310" s="183"/>
    </row>
    <row r="5311" spans="1:1" x14ac:dyDescent="0.25">
      <c r="A5311" s="183"/>
    </row>
    <row r="5312" spans="1:1" x14ac:dyDescent="0.25">
      <c r="A5312" s="183"/>
    </row>
    <row r="5313" spans="1:1" x14ac:dyDescent="0.25">
      <c r="A5313" s="183"/>
    </row>
    <row r="5314" spans="1:1" x14ac:dyDescent="0.25">
      <c r="A5314" s="183"/>
    </row>
    <row r="5315" spans="1:1" x14ac:dyDescent="0.25">
      <c r="A5315" s="183"/>
    </row>
    <row r="5316" spans="1:1" x14ac:dyDescent="0.25">
      <c r="A5316" s="183"/>
    </row>
    <row r="5317" spans="1:1" x14ac:dyDescent="0.25">
      <c r="A5317" s="183"/>
    </row>
    <row r="5318" spans="1:1" x14ac:dyDescent="0.25">
      <c r="A5318" s="183"/>
    </row>
    <row r="5319" spans="1:1" x14ac:dyDescent="0.25">
      <c r="A5319" s="183"/>
    </row>
    <row r="5320" spans="1:1" x14ac:dyDescent="0.25">
      <c r="A5320" s="183"/>
    </row>
    <row r="5321" spans="1:1" x14ac:dyDescent="0.25">
      <c r="A5321" s="183"/>
    </row>
    <row r="5322" spans="1:1" x14ac:dyDescent="0.25">
      <c r="A5322" s="183"/>
    </row>
    <row r="5323" spans="1:1" x14ac:dyDescent="0.25">
      <c r="A5323" s="183"/>
    </row>
    <row r="5324" spans="1:1" x14ac:dyDescent="0.25">
      <c r="A5324" s="183"/>
    </row>
    <row r="5325" spans="1:1" x14ac:dyDescent="0.25">
      <c r="A5325" s="183"/>
    </row>
    <row r="5326" spans="1:1" x14ac:dyDescent="0.25">
      <c r="A5326" s="183"/>
    </row>
    <row r="5327" spans="1:1" x14ac:dyDescent="0.25">
      <c r="A5327" s="183"/>
    </row>
    <row r="5328" spans="1:1" x14ac:dyDescent="0.25">
      <c r="A5328" s="183"/>
    </row>
    <row r="5329" spans="1:1" x14ac:dyDescent="0.25">
      <c r="A5329" s="183"/>
    </row>
    <row r="5330" spans="1:1" x14ac:dyDescent="0.25">
      <c r="A5330" s="183"/>
    </row>
    <row r="5331" spans="1:1" x14ac:dyDescent="0.25">
      <c r="A5331" s="183"/>
    </row>
    <row r="5332" spans="1:1" x14ac:dyDescent="0.25">
      <c r="A5332" s="183"/>
    </row>
    <row r="5333" spans="1:1" x14ac:dyDescent="0.25">
      <c r="A5333" s="183"/>
    </row>
    <row r="5334" spans="1:1" x14ac:dyDescent="0.25">
      <c r="A5334" s="183"/>
    </row>
    <row r="5335" spans="1:1" x14ac:dyDescent="0.25">
      <c r="A5335" s="183"/>
    </row>
    <row r="5336" spans="1:1" x14ac:dyDescent="0.25">
      <c r="A5336" s="183"/>
    </row>
    <row r="5337" spans="1:1" x14ac:dyDescent="0.25">
      <c r="A5337" s="183"/>
    </row>
    <row r="5338" spans="1:1" x14ac:dyDescent="0.25">
      <c r="A5338" s="183"/>
    </row>
    <row r="5339" spans="1:1" x14ac:dyDescent="0.25">
      <c r="A5339" s="183"/>
    </row>
    <row r="5340" spans="1:1" x14ac:dyDescent="0.25">
      <c r="A5340" s="183"/>
    </row>
    <row r="5341" spans="1:1" x14ac:dyDescent="0.25">
      <c r="A5341" s="183"/>
    </row>
    <row r="5342" spans="1:1" x14ac:dyDescent="0.25">
      <c r="A5342" s="183"/>
    </row>
    <row r="5343" spans="1:1" x14ac:dyDescent="0.25">
      <c r="A5343" s="183"/>
    </row>
    <row r="5344" spans="1:1" x14ac:dyDescent="0.25">
      <c r="A5344" s="183"/>
    </row>
    <row r="5345" spans="1:1" x14ac:dyDescent="0.25">
      <c r="A5345" s="183"/>
    </row>
    <row r="5346" spans="1:1" x14ac:dyDescent="0.25">
      <c r="A5346" s="183"/>
    </row>
    <row r="5347" spans="1:1" x14ac:dyDescent="0.25">
      <c r="A5347" s="183"/>
    </row>
    <row r="5348" spans="1:1" x14ac:dyDescent="0.25">
      <c r="A5348" s="183"/>
    </row>
    <row r="5349" spans="1:1" x14ac:dyDescent="0.25">
      <c r="A5349" s="183"/>
    </row>
    <row r="5350" spans="1:1" x14ac:dyDescent="0.25">
      <c r="A5350" s="183"/>
    </row>
    <row r="5351" spans="1:1" x14ac:dyDescent="0.25">
      <c r="A5351" s="183"/>
    </row>
    <row r="5352" spans="1:1" x14ac:dyDescent="0.25">
      <c r="A5352" s="183"/>
    </row>
    <row r="5353" spans="1:1" x14ac:dyDescent="0.25">
      <c r="A5353" s="183"/>
    </row>
    <row r="5354" spans="1:1" x14ac:dyDescent="0.25">
      <c r="A5354" s="183"/>
    </row>
    <row r="5355" spans="1:1" x14ac:dyDescent="0.25">
      <c r="A5355" s="183"/>
    </row>
    <row r="5356" spans="1:1" x14ac:dyDescent="0.25">
      <c r="A5356" s="183"/>
    </row>
    <row r="5357" spans="1:1" x14ac:dyDescent="0.25">
      <c r="A5357" s="183"/>
    </row>
    <row r="5358" spans="1:1" x14ac:dyDescent="0.25">
      <c r="A5358" s="183"/>
    </row>
    <row r="5359" spans="1:1" x14ac:dyDescent="0.25">
      <c r="A5359" s="183"/>
    </row>
    <row r="5360" spans="1:1" x14ac:dyDescent="0.25">
      <c r="A5360" s="183"/>
    </row>
    <row r="5361" spans="1:1" x14ac:dyDescent="0.25">
      <c r="A5361" s="183"/>
    </row>
    <row r="5362" spans="1:1" x14ac:dyDescent="0.25">
      <c r="A5362" s="183"/>
    </row>
    <row r="5363" spans="1:1" x14ac:dyDescent="0.25">
      <c r="A5363" s="183"/>
    </row>
    <row r="5364" spans="1:1" x14ac:dyDescent="0.25">
      <c r="A5364" s="183"/>
    </row>
    <row r="5365" spans="1:1" x14ac:dyDescent="0.25">
      <c r="A5365" s="183"/>
    </row>
    <row r="5366" spans="1:1" x14ac:dyDescent="0.25">
      <c r="A5366" s="183"/>
    </row>
    <row r="5367" spans="1:1" x14ac:dyDescent="0.25">
      <c r="A5367" s="183"/>
    </row>
    <row r="5368" spans="1:1" x14ac:dyDescent="0.25">
      <c r="A5368" s="183"/>
    </row>
    <row r="5369" spans="1:1" x14ac:dyDescent="0.25">
      <c r="A5369" s="183"/>
    </row>
    <row r="5370" spans="1:1" x14ac:dyDescent="0.25">
      <c r="A5370" s="183"/>
    </row>
    <row r="5371" spans="1:1" x14ac:dyDescent="0.25">
      <c r="A5371" s="183"/>
    </row>
    <row r="5372" spans="1:1" x14ac:dyDescent="0.25">
      <c r="A5372" s="183"/>
    </row>
    <row r="5373" spans="1:1" x14ac:dyDescent="0.25">
      <c r="A5373" s="183"/>
    </row>
    <row r="5374" spans="1:1" x14ac:dyDescent="0.25">
      <c r="A5374" s="183"/>
    </row>
    <row r="5375" spans="1:1" x14ac:dyDescent="0.25">
      <c r="A5375" s="183"/>
    </row>
    <row r="5376" spans="1:1" x14ac:dyDescent="0.25">
      <c r="A5376" s="183"/>
    </row>
    <row r="5377" spans="1:1" x14ac:dyDescent="0.25">
      <c r="A5377" s="183"/>
    </row>
    <row r="5378" spans="1:1" x14ac:dyDescent="0.25">
      <c r="A5378" s="183"/>
    </row>
    <row r="5379" spans="1:1" x14ac:dyDescent="0.25">
      <c r="A5379" s="183"/>
    </row>
    <row r="5380" spans="1:1" x14ac:dyDescent="0.25">
      <c r="A5380" s="183"/>
    </row>
    <row r="5381" spans="1:1" x14ac:dyDescent="0.25">
      <c r="A5381" s="183"/>
    </row>
    <row r="5382" spans="1:1" x14ac:dyDescent="0.25">
      <c r="A5382" s="183"/>
    </row>
    <row r="5383" spans="1:1" x14ac:dyDescent="0.25">
      <c r="A5383" s="183"/>
    </row>
    <row r="5384" spans="1:1" x14ac:dyDescent="0.25">
      <c r="A5384" s="183"/>
    </row>
    <row r="5385" spans="1:1" x14ac:dyDescent="0.25">
      <c r="A5385" s="183"/>
    </row>
    <row r="5386" spans="1:1" x14ac:dyDescent="0.25">
      <c r="A5386" s="183"/>
    </row>
    <row r="5387" spans="1:1" x14ac:dyDescent="0.25">
      <c r="A5387" s="183"/>
    </row>
    <row r="5388" spans="1:1" x14ac:dyDescent="0.25">
      <c r="A5388" s="183"/>
    </row>
    <row r="5389" spans="1:1" x14ac:dyDescent="0.25">
      <c r="A5389" s="183"/>
    </row>
    <row r="5390" spans="1:1" x14ac:dyDescent="0.25">
      <c r="A5390" s="183"/>
    </row>
    <row r="5391" spans="1:1" x14ac:dyDescent="0.25">
      <c r="A5391" s="183"/>
    </row>
    <row r="5392" spans="1:1" x14ac:dyDescent="0.25">
      <c r="A5392" s="183"/>
    </row>
    <row r="5393" spans="1:1" x14ac:dyDescent="0.25">
      <c r="A5393" s="183"/>
    </row>
    <row r="5394" spans="1:1" x14ac:dyDescent="0.25">
      <c r="A5394" s="183"/>
    </row>
    <row r="5395" spans="1:1" x14ac:dyDescent="0.25">
      <c r="A5395" s="183"/>
    </row>
    <row r="5396" spans="1:1" x14ac:dyDescent="0.25">
      <c r="A5396" s="183"/>
    </row>
    <row r="5397" spans="1:1" x14ac:dyDescent="0.25">
      <c r="A5397" s="183"/>
    </row>
    <row r="5398" spans="1:1" x14ac:dyDescent="0.25">
      <c r="A5398" s="183"/>
    </row>
    <row r="5399" spans="1:1" x14ac:dyDescent="0.25">
      <c r="A5399" s="183"/>
    </row>
    <row r="5400" spans="1:1" x14ac:dyDescent="0.25">
      <c r="A5400" s="183"/>
    </row>
    <row r="5401" spans="1:1" x14ac:dyDescent="0.25">
      <c r="A5401" s="183"/>
    </row>
    <row r="5402" spans="1:1" x14ac:dyDescent="0.25">
      <c r="A5402" s="183"/>
    </row>
    <row r="5403" spans="1:1" x14ac:dyDescent="0.25">
      <c r="A5403" s="183"/>
    </row>
    <row r="5404" spans="1:1" x14ac:dyDescent="0.25">
      <c r="A5404" s="183"/>
    </row>
    <row r="5405" spans="1:1" x14ac:dyDescent="0.25">
      <c r="A5405" s="183"/>
    </row>
    <row r="5406" spans="1:1" x14ac:dyDescent="0.25">
      <c r="A5406" s="183"/>
    </row>
    <row r="5407" spans="1:1" x14ac:dyDescent="0.25">
      <c r="A5407" s="183"/>
    </row>
    <row r="5408" spans="1:1" x14ac:dyDescent="0.25">
      <c r="A5408" s="183"/>
    </row>
    <row r="5409" spans="1:1" x14ac:dyDescent="0.25">
      <c r="A5409" s="183"/>
    </row>
    <row r="5410" spans="1:1" x14ac:dyDescent="0.25">
      <c r="A5410" s="183"/>
    </row>
    <row r="5411" spans="1:1" x14ac:dyDescent="0.25">
      <c r="A5411" s="183"/>
    </row>
    <row r="5412" spans="1:1" x14ac:dyDescent="0.25">
      <c r="A5412" s="183"/>
    </row>
    <row r="5413" spans="1:1" x14ac:dyDescent="0.25">
      <c r="A5413" s="183"/>
    </row>
    <row r="5414" spans="1:1" x14ac:dyDescent="0.25">
      <c r="A5414" s="183"/>
    </row>
    <row r="5415" spans="1:1" x14ac:dyDescent="0.25">
      <c r="A5415" s="183"/>
    </row>
    <row r="5416" spans="1:1" x14ac:dyDescent="0.25">
      <c r="A5416" s="183"/>
    </row>
    <row r="5417" spans="1:1" x14ac:dyDescent="0.25">
      <c r="A5417" s="183"/>
    </row>
    <row r="5418" spans="1:1" x14ac:dyDescent="0.25">
      <c r="A5418" s="183"/>
    </row>
    <row r="5419" spans="1:1" x14ac:dyDescent="0.25">
      <c r="A5419" s="183"/>
    </row>
    <row r="5420" spans="1:1" x14ac:dyDescent="0.25">
      <c r="A5420" s="183"/>
    </row>
    <row r="5421" spans="1:1" x14ac:dyDescent="0.25">
      <c r="A5421" s="183"/>
    </row>
    <row r="5422" spans="1:1" x14ac:dyDescent="0.25">
      <c r="A5422" s="183"/>
    </row>
    <row r="5423" spans="1:1" x14ac:dyDescent="0.25">
      <c r="A5423" s="183"/>
    </row>
    <row r="5424" spans="1:1" x14ac:dyDescent="0.25">
      <c r="A5424" s="183"/>
    </row>
    <row r="5425" spans="1:1" x14ac:dyDescent="0.25">
      <c r="A5425" s="183"/>
    </row>
    <row r="5426" spans="1:1" x14ac:dyDescent="0.25">
      <c r="A5426" s="183"/>
    </row>
    <row r="5427" spans="1:1" x14ac:dyDescent="0.25">
      <c r="A5427" s="183"/>
    </row>
    <row r="5428" spans="1:1" x14ac:dyDescent="0.25">
      <c r="A5428" s="183"/>
    </row>
    <row r="5429" spans="1:1" x14ac:dyDescent="0.25">
      <c r="A5429" s="183"/>
    </row>
    <row r="5430" spans="1:1" x14ac:dyDescent="0.25">
      <c r="A5430" s="183"/>
    </row>
    <row r="5431" spans="1:1" x14ac:dyDescent="0.25">
      <c r="A5431" s="183"/>
    </row>
    <row r="5432" spans="1:1" x14ac:dyDescent="0.25">
      <c r="A5432" s="183"/>
    </row>
    <row r="5433" spans="1:1" x14ac:dyDescent="0.25">
      <c r="A5433" s="183"/>
    </row>
    <row r="5434" spans="1:1" x14ac:dyDescent="0.25">
      <c r="A5434" s="183"/>
    </row>
    <row r="5435" spans="1:1" x14ac:dyDescent="0.25">
      <c r="A5435" s="183"/>
    </row>
    <row r="5436" spans="1:1" x14ac:dyDescent="0.25">
      <c r="A5436" s="183"/>
    </row>
    <row r="5437" spans="1:1" x14ac:dyDescent="0.25">
      <c r="A5437" s="183"/>
    </row>
    <row r="5438" spans="1:1" x14ac:dyDescent="0.25">
      <c r="A5438" s="183"/>
    </row>
    <row r="5439" spans="1:1" x14ac:dyDescent="0.25">
      <c r="A5439" s="183"/>
    </row>
    <row r="5440" spans="1:1" x14ac:dyDescent="0.25">
      <c r="A5440" s="183"/>
    </row>
    <row r="5441" spans="1:1" x14ac:dyDescent="0.25">
      <c r="A5441" s="183"/>
    </row>
    <row r="5442" spans="1:1" x14ac:dyDescent="0.25">
      <c r="A5442" s="183"/>
    </row>
    <row r="5443" spans="1:1" x14ac:dyDescent="0.25">
      <c r="A5443" s="183"/>
    </row>
    <row r="5444" spans="1:1" x14ac:dyDescent="0.25">
      <c r="A5444" s="183"/>
    </row>
    <row r="5445" spans="1:1" x14ac:dyDescent="0.25">
      <c r="A5445" s="183"/>
    </row>
    <row r="5446" spans="1:1" x14ac:dyDescent="0.25">
      <c r="A5446" s="183"/>
    </row>
    <row r="5447" spans="1:1" x14ac:dyDescent="0.25">
      <c r="A5447" s="183"/>
    </row>
    <row r="5448" spans="1:1" x14ac:dyDescent="0.25">
      <c r="A5448" s="183"/>
    </row>
    <row r="5449" spans="1:1" x14ac:dyDescent="0.25">
      <c r="A5449" s="183"/>
    </row>
    <row r="5450" spans="1:1" x14ac:dyDescent="0.25">
      <c r="A5450" s="183"/>
    </row>
    <row r="5451" spans="1:1" x14ac:dyDescent="0.25">
      <c r="A5451" s="183"/>
    </row>
    <row r="5452" spans="1:1" x14ac:dyDescent="0.25">
      <c r="A5452" s="183"/>
    </row>
    <row r="5453" spans="1:1" x14ac:dyDescent="0.25">
      <c r="A5453" s="183"/>
    </row>
    <row r="5454" spans="1:1" x14ac:dyDescent="0.25">
      <c r="A5454" s="183"/>
    </row>
    <row r="5455" spans="1:1" x14ac:dyDescent="0.25">
      <c r="A5455" s="183"/>
    </row>
    <row r="5456" spans="1:1" x14ac:dyDescent="0.25">
      <c r="A5456" s="183"/>
    </row>
    <row r="5457" spans="1:1" x14ac:dyDescent="0.25">
      <c r="A5457" s="183"/>
    </row>
    <row r="5458" spans="1:1" x14ac:dyDescent="0.25">
      <c r="A5458" s="183"/>
    </row>
    <row r="5459" spans="1:1" x14ac:dyDescent="0.25">
      <c r="A5459" s="183"/>
    </row>
    <row r="5460" spans="1:1" x14ac:dyDescent="0.25">
      <c r="A5460" s="183"/>
    </row>
    <row r="5461" spans="1:1" x14ac:dyDescent="0.25">
      <c r="A5461" s="183"/>
    </row>
    <row r="5462" spans="1:1" x14ac:dyDescent="0.25">
      <c r="A5462" s="183"/>
    </row>
    <row r="5463" spans="1:1" x14ac:dyDescent="0.25">
      <c r="A5463" s="183"/>
    </row>
    <row r="5464" spans="1:1" x14ac:dyDescent="0.25">
      <c r="A5464" s="183"/>
    </row>
    <row r="5465" spans="1:1" x14ac:dyDescent="0.25">
      <c r="A5465" s="183"/>
    </row>
    <row r="5466" spans="1:1" x14ac:dyDescent="0.25">
      <c r="A5466" s="183"/>
    </row>
    <row r="5467" spans="1:1" x14ac:dyDescent="0.25">
      <c r="A5467" s="183"/>
    </row>
    <row r="5468" spans="1:1" x14ac:dyDescent="0.25">
      <c r="A5468" s="183"/>
    </row>
    <row r="5469" spans="1:1" x14ac:dyDescent="0.25">
      <c r="A5469" s="183"/>
    </row>
    <row r="5470" spans="1:1" x14ac:dyDescent="0.25">
      <c r="A5470" s="183"/>
    </row>
    <row r="5471" spans="1:1" x14ac:dyDescent="0.25">
      <c r="A5471" s="183"/>
    </row>
    <row r="5472" spans="1:1" x14ac:dyDescent="0.25">
      <c r="A5472" s="183"/>
    </row>
    <row r="5473" spans="1:1" x14ac:dyDescent="0.25">
      <c r="A5473" s="183"/>
    </row>
    <row r="5474" spans="1:1" x14ac:dyDescent="0.25">
      <c r="A5474" s="183"/>
    </row>
    <row r="5475" spans="1:1" x14ac:dyDescent="0.25">
      <c r="A5475" s="183"/>
    </row>
    <row r="5476" spans="1:1" x14ac:dyDescent="0.25">
      <c r="A5476" s="183"/>
    </row>
    <row r="5477" spans="1:1" x14ac:dyDescent="0.25">
      <c r="A5477" s="183"/>
    </row>
    <row r="5478" spans="1:1" x14ac:dyDescent="0.25">
      <c r="A5478" s="183"/>
    </row>
    <row r="5479" spans="1:1" x14ac:dyDescent="0.25">
      <c r="A5479" s="183"/>
    </row>
    <row r="5480" spans="1:1" x14ac:dyDescent="0.25">
      <c r="A5480" s="183"/>
    </row>
    <row r="5481" spans="1:1" x14ac:dyDescent="0.25">
      <c r="A5481" s="183"/>
    </row>
    <row r="5482" spans="1:1" x14ac:dyDescent="0.25">
      <c r="A5482" s="183"/>
    </row>
    <row r="5483" spans="1:1" x14ac:dyDescent="0.25">
      <c r="A5483" s="183"/>
    </row>
    <row r="5484" spans="1:1" x14ac:dyDescent="0.25">
      <c r="A5484" s="183"/>
    </row>
    <row r="5485" spans="1:1" x14ac:dyDescent="0.25">
      <c r="A5485" s="183"/>
    </row>
    <row r="5486" spans="1:1" x14ac:dyDescent="0.25">
      <c r="A5486" s="183"/>
    </row>
    <row r="5487" spans="1:1" x14ac:dyDescent="0.25">
      <c r="A5487" s="183"/>
    </row>
    <row r="5488" spans="1:1" x14ac:dyDescent="0.25">
      <c r="A5488" s="183"/>
    </row>
    <row r="5489" spans="1:1" x14ac:dyDescent="0.25">
      <c r="A5489" s="183"/>
    </row>
    <row r="5490" spans="1:1" x14ac:dyDescent="0.25">
      <c r="A5490" s="183"/>
    </row>
    <row r="5491" spans="1:1" x14ac:dyDescent="0.25">
      <c r="A5491" s="183"/>
    </row>
    <row r="5492" spans="1:1" x14ac:dyDescent="0.25">
      <c r="A5492" s="183"/>
    </row>
    <row r="5493" spans="1:1" x14ac:dyDescent="0.25">
      <c r="A5493" s="183"/>
    </row>
    <row r="5494" spans="1:1" x14ac:dyDescent="0.25">
      <c r="A5494" s="183"/>
    </row>
    <row r="5495" spans="1:1" x14ac:dyDescent="0.25">
      <c r="A5495" s="183"/>
    </row>
    <row r="5496" spans="1:1" x14ac:dyDescent="0.25">
      <c r="A5496" s="183"/>
    </row>
    <row r="5497" spans="1:1" x14ac:dyDescent="0.25">
      <c r="A5497" s="183"/>
    </row>
    <row r="5498" spans="1:1" x14ac:dyDescent="0.25">
      <c r="A5498" s="183"/>
    </row>
    <row r="5499" spans="1:1" x14ac:dyDescent="0.25">
      <c r="A5499" s="183"/>
    </row>
    <row r="5500" spans="1:1" x14ac:dyDescent="0.25">
      <c r="A5500" s="183"/>
    </row>
    <row r="5501" spans="1:1" x14ac:dyDescent="0.25">
      <c r="A5501" s="183"/>
    </row>
    <row r="5502" spans="1:1" x14ac:dyDescent="0.25">
      <c r="A5502" s="183"/>
    </row>
    <row r="5503" spans="1:1" x14ac:dyDescent="0.25">
      <c r="A5503" s="183"/>
    </row>
    <row r="5504" spans="1:1" x14ac:dyDescent="0.25">
      <c r="A5504" s="183"/>
    </row>
    <row r="5505" spans="1:1" x14ac:dyDescent="0.25">
      <c r="A5505" s="183"/>
    </row>
    <row r="5506" spans="1:1" x14ac:dyDescent="0.25">
      <c r="A5506" s="183"/>
    </row>
    <row r="5507" spans="1:1" x14ac:dyDescent="0.25">
      <c r="A5507" s="183"/>
    </row>
    <row r="5508" spans="1:1" x14ac:dyDescent="0.25">
      <c r="A5508" s="183"/>
    </row>
    <row r="5509" spans="1:1" x14ac:dyDescent="0.25">
      <c r="A5509" s="183"/>
    </row>
    <row r="5510" spans="1:1" x14ac:dyDescent="0.25">
      <c r="A5510" s="183"/>
    </row>
    <row r="5511" spans="1:1" x14ac:dyDescent="0.25">
      <c r="A5511" s="183"/>
    </row>
    <row r="5512" spans="1:1" x14ac:dyDescent="0.25">
      <c r="A5512" s="183"/>
    </row>
    <row r="5513" spans="1:1" x14ac:dyDescent="0.25">
      <c r="A5513" s="183"/>
    </row>
    <row r="5514" spans="1:1" x14ac:dyDescent="0.25">
      <c r="A5514" s="183"/>
    </row>
    <row r="5515" spans="1:1" x14ac:dyDescent="0.25">
      <c r="A5515" s="183"/>
    </row>
    <row r="5516" spans="1:1" x14ac:dyDescent="0.25">
      <c r="A5516" s="183"/>
    </row>
    <row r="5517" spans="1:1" x14ac:dyDescent="0.25">
      <c r="A5517" s="183"/>
    </row>
    <row r="5518" spans="1:1" x14ac:dyDescent="0.25">
      <c r="A5518" s="183"/>
    </row>
    <row r="5519" spans="1:1" x14ac:dyDescent="0.25">
      <c r="A5519" s="183"/>
    </row>
    <row r="5520" spans="1:1" x14ac:dyDescent="0.25">
      <c r="A5520" s="183"/>
    </row>
    <row r="5521" spans="1:1" x14ac:dyDescent="0.25">
      <c r="A5521" s="183"/>
    </row>
    <row r="5522" spans="1:1" x14ac:dyDescent="0.25">
      <c r="A5522" s="183"/>
    </row>
    <row r="5523" spans="1:1" x14ac:dyDescent="0.25">
      <c r="A5523" s="183"/>
    </row>
    <row r="5524" spans="1:1" x14ac:dyDescent="0.25">
      <c r="A5524" s="183"/>
    </row>
    <row r="5525" spans="1:1" x14ac:dyDescent="0.25">
      <c r="A5525" s="183"/>
    </row>
    <row r="5526" spans="1:1" x14ac:dyDescent="0.25">
      <c r="A5526" s="183"/>
    </row>
    <row r="5527" spans="1:1" x14ac:dyDescent="0.25">
      <c r="A5527" s="183"/>
    </row>
    <row r="5528" spans="1:1" x14ac:dyDescent="0.25">
      <c r="A5528" s="183"/>
    </row>
    <row r="5529" spans="1:1" x14ac:dyDescent="0.25">
      <c r="A5529" s="183"/>
    </row>
    <row r="5530" spans="1:1" x14ac:dyDescent="0.25">
      <c r="A5530" s="183"/>
    </row>
    <row r="5531" spans="1:1" x14ac:dyDescent="0.25">
      <c r="A5531" s="183"/>
    </row>
    <row r="5532" spans="1:1" x14ac:dyDescent="0.25">
      <c r="A5532" s="183"/>
    </row>
    <row r="5533" spans="1:1" x14ac:dyDescent="0.25">
      <c r="A5533" s="183"/>
    </row>
    <row r="5534" spans="1:1" x14ac:dyDescent="0.25">
      <c r="A5534" s="183"/>
    </row>
    <row r="5535" spans="1:1" x14ac:dyDescent="0.25">
      <c r="A5535" s="183"/>
    </row>
    <row r="5536" spans="1:1" x14ac:dyDescent="0.25">
      <c r="A5536" s="183"/>
    </row>
    <row r="5537" spans="1:1" x14ac:dyDescent="0.25">
      <c r="A5537" s="183"/>
    </row>
    <row r="5538" spans="1:1" x14ac:dyDescent="0.25">
      <c r="A5538" s="183"/>
    </row>
    <row r="5539" spans="1:1" x14ac:dyDescent="0.25">
      <c r="A5539" s="183"/>
    </row>
    <row r="5540" spans="1:1" x14ac:dyDescent="0.25">
      <c r="A5540" s="183"/>
    </row>
    <row r="5541" spans="1:1" x14ac:dyDescent="0.25">
      <c r="A5541" s="183"/>
    </row>
    <row r="5542" spans="1:1" x14ac:dyDescent="0.25">
      <c r="A5542" s="183"/>
    </row>
    <row r="5543" spans="1:1" x14ac:dyDescent="0.25">
      <c r="A5543" s="183"/>
    </row>
  </sheetData>
  <mergeCells count="6">
    <mergeCell ref="AW3:AX3"/>
    <mergeCell ref="AB125:AF126"/>
    <mergeCell ref="AB127:AF127"/>
    <mergeCell ref="AB128:AF128"/>
    <mergeCell ref="A1:AM1"/>
    <mergeCell ref="A2:AM2"/>
  </mergeCells>
  <dataValidations count="1">
    <dataValidation type="list" allowBlank="1" showInputMessage="1" showErrorMessage="1" sqref="P21">
      <formula1>"FORNITURE,SERVIZI"</formula1>
      <formula2>0</formula2>
    </dataValidation>
  </dataValidations>
  <printOptions horizontalCentered="1"/>
  <pageMargins left="3.937007874015748E-2" right="3.937007874015748E-2" top="7.874015748031496E-2" bottom="7.874015748031496E-2" header="0" footer="0"/>
  <pageSetup paperSize="8" scale="24" fitToHeight="0" orientation="landscape" horizontalDpi="300" verticalDpi="300" r:id="rId1"/>
  <rowBreaks count="1" manualBreakCount="1">
    <brk id="16" max="4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543"/>
  <sheetViews>
    <sheetView zoomScale="55" zoomScaleNormal="55" workbookViewId="0">
      <selection sqref="A1:AM1"/>
    </sheetView>
  </sheetViews>
  <sheetFormatPr defaultColWidth="9" defaultRowHeight="15" x14ac:dyDescent="0.25"/>
  <cols>
    <col min="1" max="1" width="9" style="195"/>
    <col min="2" max="2" width="35.7109375" style="27" customWidth="1"/>
    <col min="3" max="3" width="29.140625" style="27" customWidth="1"/>
    <col min="4" max="4" width="33.140625" style="27" customWidth="1"/>
    <col min="5" max="5" width="26.85546875" style="27" customWidth="1"/>
    <col min="6" max="6" width="13.5703125" style="27" customWidth="1"/>
    <col min="7" max="7" width="10.28515625" style="27" customWidth="1"/>
    <col min="8" max="8" width="22.42578125" style="27" customWidth="1"/>
    <col min="9" max="9" width="15.85546875" style="27" customWidth="1"/>
    <col min="10" max="10" width="18.85546875" style="27" customWidth="1"/>
    <col min="11" max="11" width="19.85546875" style="27" customWidth="1"/>
    <col min="12" max="12" width="30.85546875" style="27" customWidth="1"/>
    <col min="13" max="13" width="23.85546875" style="27" customWidth="1"/>
    <col min="14" max="14" width="11.5703125" style="27" customWidth="1"/>
    <col min="15" max="15" width="11.28515625" style="27" customWidth="1"/>
    <col min="16" max="16" width="15.140625" style="27" customWidth="1"/>
    <col min="17" max="17" width="15.42578125" style="27" customWidth="1"/>
    <col min="18" max="18" width="9.85546875" style="27" customWidth="1"/>
    <col min="19" max="20" width="9" style="27"/>
    <col min="21" max="22" width="19.7109375" style="27" customWidth="1"/>
    <col min="23" max="23" width="19.5703125" style="27" customWidth="1"/>
    <col min="24" max="24" width="21.7109375" style="27" customWidth="1"/>
    <col min="25" max="25" width="21.140625" style="27" customWidth="1"/>
    <col min="26" max="26" width="15.7109375" style="27" customWidth="1"/>
    <col min="27" max="27" width="14" style="27" customWidth="1"/>
    <col min="28" max="28" width="13.42578125" style="27" customWidth="1"/>
    <col min="29" max="29" width="14.140625" style="27" customWidth="1"/>
    <col min="30" max="30" width="16.85546875" style="27" customWidth="1"/>
    <col min="31" max="31" width="16.28515625" style="27" customWidth="1"/>
    <col min="32" max="32" width="19.5703125" style="27" customWidth="1"/>
    <col min="33" max="33" width="24.42578125" style="27" customWidth="1"/>
    <col min="34" max="34" width="16.28515625" style="27" customWidth="1"/>
    <col min="35" max="35" width="23.5703125" style="27" customWidth="1"/>
    <col min="36" max="36" width="18.28515625" style="27" customWidth="1"/>
    <col min="37" max="39" width="16.5703125" style="27" customWidth="1"/>
    <col min="40" max="40" width="20.7109375" style="27" customWidth="1"/>
    <col min="41" max="42" width="16.5703125" style="27" customWidth="1"/>
    <col min="43" max="43" width="16" style="27" customWidth="1"/>
    <col min="44" max="44" width="64.7109375" style="27" customWidth="1"/>
    <col min="45" max="45" width="14" style="27" customWidth="1"/>
    <col min="46" max="46" width="11.140625" style="27" customWidth="1"/>
    <col min="47" max="48" width="9" style="27"/>
    <col min="49" max="50" width="9" style="28" hidden="1" customWidth="1"/>
    <col min="51" max="16384" width="9" style="27"/>
  </cols>
  <sheetData>
    <row r="1" spans="1:50" s="2" customFormat="1" ht="19.5" customHeight="1" x14ac:dyDescent="0.2">
      <c r="A1" s="1" t="s">
        <v>560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0" s="4" customFormat="1" ht="25.5" customHeight="1" x14ac:dyDescent="0.2">
      <c r="A2" s="1" t="s">
        <v>632</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50" s="10" customFormat="1" ht="264" customHeight="1" x14ac:dyDescent="0.25">
      <c r="A3" s="13" t="s">
        <v>562</v>
      </c>
      <c r="B3" s="7" t="s">
        <v>563</v>
      </c>
      <c r="C3" s="7" t="s">
        <v>564</v>
      </c>
      <c r="D3" s="7" t="s">
        <v>565</v>
      </c>
      <c r="E3" s="7" t="s">
        <v>566</v>
      </c>
      <c r="F3" s="7" t="s">
        <v>567</v>
      </c>
      <c r="G3" s="7" t="s">
        <v>568</v>
      </c>
      <c r="H3" s="7" t="s">
        <v>569</v>
      </c>
      <c r="I3" s="7" t="s">
        <v>6</v>
      </c>
      <c r="J3" s="7" t="s">
        <v>570</v>
      </c>
      <c r="K3" s="7" t="s">
        <v>571</v>
      </c>
      <c r="L3" s="7" t="s">
        <v>572</v>
      </c>
      <c r="M3" s="7" t="s">
        <v>573</v>
      </c>
      <c r="N3" s="7" t="s">
        <v>574</v>
      </c>
      <c r="O3" s="7" t="s">
        <v>575</v>
      </c>
      <c r="P3" s="7" t="s">
        <v>576</v>
      </c>
      <c r="Q3" s="7" t="s">
        <v>577</v>
      </c>
      <c r="R3" s="7" t="s">
        <v>578</v>
      </c>
      <c r="S3" s="7" t="s">
        <v>579</v>
      </c>
      <c r="T3" s="7" t="s">
        <v>580</v>
      </c>
      <c r="U3" s="7" t="s">
        <v>581</v>
      </c>
      <c r="V3" s="7" t="s">
        <v>582</v>
      </c>
      <c r="W3" s="7" t="s">
        <v>583</v>
      </c>
      <c r="X3" s="7" t="s">
        <v>584</v>
      </c>
      <c r="Y3" s="8" t="s">
        <v>585</v>
      </c>
      <c r="Z3" s="7" t="s">
        <v>586</v>
      </c>
      <c r="AA3" s="7" t="s">
        <v>587</v>
      </c>
      <c r="AB3" s="7" t="s">
        <v>588</v>
      </c>
      <c r="AC3" s="7" t="s">
        <v>589</v>
      </c>
      <c r="AD3" s="7" t="s">
        <v>590</v>
      </c>
      <c r="AE3" s="7" t="s">
        <v>591</v>
      </c>
      <c r="AF3" s="7" t="s">
        <v>592</v>
      </c>
      <c r="AG3" s="7" t="s">
        <v>593</v>
      </c>
      <c r="AH3" s="7" t="s">
        <v>594</v>
      </c>
      <c r="AI3" s="7" t="s">
        <v>595</v>
      </c>
      <c r="AJ3" s="7" t="s">
        <v>596</v>
      </c>
      <c r="AK3" s="7" t="s">
        <v>597</v>
      </c>
      <c r="AL3" s="196" t="s">
        <v>36</v>
      </c>
      <c r="AM3" s="196" t="s">
        <v>37</v>
      </c>
      <c r="AN3" s="196" t="s">
        <v>38</v>
      </c>
      <c r="AO3" s="196" t="s">
        <v>39</v>
      </c>
      <c r="AP3" s="196" t="s">
        <v>40</v>
      </c>
      <c r="AQ3" s="7" t="s">
        <v>598</v>
      </c>
      <c r="AR3" s="7" t="s">
        <v>41</v>
      </c>
      <c r="AS3" s="7" t="s">
        <v>599</v>
      </c>
      <c r="AW3" s="11" t="s">
        <v>600</v>
      </c>
      <c r="AX3" s="12"/>
    </row>
    <row r="4" spans="1:50" ht="96.75" customHeight="1" x14ac:dyDescent="0.25">
      <c r="A4" s="13"/>
      <c r="B4" s="14" t="s">
        <v>747</v>
      </c>
      <c r="C4" s="15" t="s">
        <v>43</v>
      </c>
      <c r="D4" s="34" t="s">
        <v>657</v>
      </c>
      <c r="E4" s="16" t="s">
        <v>746</v>
      </c>
      <c r="F4" s="17" t="s">
        <v>670</v>
      </c>
      <c r="G4" s="18">
        <v>12</v>
      </c>
      <c r="H4" s="18" t="s">
        <v>48</v>
      </c>
      <c r="I4" s="18">
        <v>2023</v>
      </c>
      <c r="J4" s="18">
        <v>2024</v>
      </c>
      <c r="K4" s="18" t="s">
        <v>745</v>
      </c>
      <c r="L4" s="18" t="s">
        <v>48</v>
      </c>
      <c r="M4" s="18"/>
      <c r="N4" s="18" t="s">
        <v>48</v>
      </c>
      <c r="O4" s="18" t="s">
        <v>49</v>
      </c>
      <c r="P4" s="19" t="s">
        <v>50</v>
      </c>
      <c r="Q4" s="410" t="s">
        <v>740</v>
      </c>
      <c r="R4" s="19">
        <v>1</v>
      </c>
      <c r="S4" s="18" t="s">
        <v>48</v>
      </c>
      <c r="T4" s="18" t="s">
        <v>48</v>
      </c>
      <c r="U4" s="20">
        <f>AD4</f>
        <v>1200000</v>
      </c>
      <c r="V4" s="20">
        <v>0</v>
      </c>
      <c r="W4" s="20">
        <v>0</v>
      </c>
      <c r="X4" s="20">
        <f>Y4-(SUM(U4:W4))</f>
        <v>0</v>
      </c>
      <c r="Y4" s="407">
        <f>SUM(AD4)</f>
        <v>1200000</v>
      </c>
      <c r="Z4" s="407" t="s">
        <v>48</v>
      </c>
      <c r="AA4" s="409"/>
      <c r="AB4" s="407" t="s">
        <v>107</v>
      </c>
      <c r="AC4" s="20"/>
      <c r="AD4" s="20">
        <v>1200000</v>
      </c>
      <c r="AE4" s="20"/>
      <c r="AF4" s="20"/>
      <c r="AG4" s="20"/>
      <c r="AH4" s="20"/>
      <c r="AI4" s="20"/>
      <c r="AJ4" s="20"/>
      <c r="AK4" s="20"/>
      <c r="AL4" s="20"/>
      <c r="AM4" s="20"/>
      <c r="AN4" s="20"/>
      <c r="AO4" s="20"/>
      <c r="AP4" s="19"/>
      <c r="AQ4" s="28"/>
      <c r="AR4" s="16" t="s">
        <v>744</v>
      </c>
      <c r="AS4" s="18" t="s">
        <v>314</v>
      </c>
      <c r="AW4" s="28" t="s">
        <v>606</v>
      </c>
      <c r="AX4" s="28" t="e">
        <f>#REF!+1</f>
        <v>#REF!</v>
      </c>
    </row>
    <row r="5" spans="1:50" ht="84.6" customHeight="1" x14ac:dyDescent="0.25">
      <c r="A5" s="13"/>
      <c r="B5" s="14" t="s">
        <v>743</v>
      </c>
      <c r="C5" s="15" t="s">
        <v>43</v>
      </c>
      <c r="D5" s="34" t="s">
        <v>657</v>
      </c>
      <c r="E5" s="16" t="s">
        <v>742</v>
      </c>
      <c r="F5" s="17" t="s">
        <v>670</v>
      </c>
      <c r="G5" s="18">
        <v>12</v>
      </c>
      <c r="H5" s="18" t="s">
        <v>48</v>
      </c>
      <c r="I5" s="18">
        <v>2023</v>
      </c>
      <c r="J5" s="18">
        <v>2024</v>
      </c>
      <c r="K5" s="18" t="s">
        <v>741</v>
      </c>
      <c r="L5" s="18" t="s">
        <v>48</v>
      </c>
      <c r="M5" s="18"/>
      <c r="N5" s="18" t="s">
        <v>48</v>
      </c>
      <c r="O5" s="18" t="s">
        <v>49</v>
      </c>
      <c r="P5" s="19" t="s">
        <v>50</v>
      </c>
      <c r="Q5" s="410" t="s">
        <v>740</v>
      </c>
      <c r="R5" s="19">
        <v>1</v>
      </c>
      <c r="S5" s="18" t="s">
        <v>48</v>
      </c>
      <c r="T5" s="18" t="s">
        <v>48</v>
      </c>
      <c r="U5" s="20">
        <f>AJ5</f>
        <v>1200000</v>
      </c>
      <c r="V5" s="20">
        <v>0</v>
      </c>
      <c r="W5" s="20">
        <v>0</v>
      </c>
      <c r="X5" s="20">
        <f>Y5-(SUM(U5:W5))</f>
        <v>0</v>
      </c>
      <c r="Y5" s="407">
        <f>SUM(AD5:AP5)</f>
        <v>1200000</v>
      </c>
      <c r="Z5" s="407" t="s">
        <v>48</v>
      </c>
      <c r="AA5" s="409"/>
      <c r="AB5" s="407" t="s">
        <v>107</v>
      </c>
      <c r="AC5" s="20"/>
      <c r="AD5" s="20"/>
      <c r="AE5" s="20"/>
      <c r="AF5" s="20"/>
      <c r="AG5" s="20"/>
      <c r="AH5" s="20"/>
      <c r="AI5" s="20"/>
      <c r="AJ5" s="20">
        <v>1200000</v>
      </c>
      <c r="AK5" s="20"/>
      <c r="AL5" s="20"/>
      <c r="AM5" s="20"/>
      <c r="AN5" s="20"/>
      <c r="AO5" s="20"/>
      <c r="AP5" s="19"/>
      <c r="AQ5" s="28"/>
      <c r="AR5" s="16" t="s">
        <v>739</v>
      </c>
      <c r="AS5" s="18" t="s">
        <v>314</v>
      </c>
      <c r="AW5" s="28" t="s">
        <v>606</v>
      </c>
      <c r="AX5" s="28" t="e">
        <f>AX4+1</f>
        <v>#REF!</v>
      </c>
    </row>
    <row r="6" spans="1:50" ht="84" customHeight="1" x14ac:dyDescent="0.25">
      <c r="A6" s="13"/>
      <c r="B6" s="14" t="s">
        <v>738</v>
      </c>
      <c r="C6" s="15" t="s">
        <v>43</v>
      </c>
      <c r="D6" s="34" t="s">
        <v>657</v>
      </c>
      <c r="E6" s="16" t="s">
        <v>737</v>
      </c>
      <c r="F6" s="17" t="s">
        <v>670</v>
      </c>
      <c r="G6" s="18">
        <v>48</v>
      </c>
      <c r="H6" s="18" t="s">
        <v>48</v>
      </c>
      <c r="I6" s="18">
        <v>2023</v>
      </c>
      <c r="J6" s="18">
        <v>2024</v>
      </c>
      <c r="K6" s="18" t="s">
        <v>705</v>
      </c>
      <c r="L6" s="18" t="s">
        <v>48</v>
      </c>
      <c r="M6" s="16"/>
      <c r="N6" s="18" t="s">
        <v>47</v>
      </c>
      <c r="O6" s="18" t="s">
        <v>49</v>
      </c>
      <c r="P6" s="18" t="s">
        <v>50</v>
      </c>
      <c r="Q6" s="410" t="s">
        <v>722</v>
      </c>
      <c r="R6" s="19">
        <v>1</v>
      </c>
      <c r="S6" s="18" t="s">
        <v>48</v>
      </c>
      <c r="T6" s="18" t="s">
        <v>48</v>
      </c>
      <c r="U6" s="20">
        <v>1000000</v>
      </c>
      <c r="V6" s="20">
        <v>1000000</v>
      </c>
      <c r="W6" s="20">
        <v>1000000</v>
      </c>
      <c r="X6" s="20">
        <f>Y6-(SUM(U6:W6))</f>
        <v>1020000</v>
      </c>
      <c r="Y6" s="407">
        <f>SUM(AD6:AP6)</f>
        <v>4020000</v>
      </c>
      <c r="Z6" s="407" t="s">
        <v>48</v>
      </c>
      <c r="AA6" s="422"/>
      <c r="AB6" s="407"/>
      <c r="AC6" s="20"/>
      <c r="AD6" s="20">
        <v>1100000</v>
      </c>
      <c r="AE6" s="20">
        <v>610000</v>
      </c>
      <c r="AF6" s="20">
        <v>430000</v>
      </c>
      <c r="AG6" s="20">
        <v>80000</v>
      </c>
      <c r="AH6" s="20">
        <v>480000</v>
      </c>
      <c r="AI6" s="20">
        <v>240000</v>
      </c>
      <c r="AJ6" s="20">
        <v>200000</v>
      </c>
      <c r="AK6" s="20">
        <v>880000</v>
      </c>
      <c r="AL6" s="20"/>
      <c r="AM6" s="20"/>
      <c r="AN6" s="20"/>
      <c r="AO6" s="20"/>
      <c r="AP6" s="19"/>
      <c r="AQ6" s="28"/>
      <c r="AR6" s="16" t="s">
        <v>736</v>
      </c>
      <c r="AS6" s="425" t="s">
        <v>314</v>
      </c>
      <c r="AW6" s="28" t="s">
        <v>606</v>
      </c>
      <c r="AX6" s="28" t="e">
        <f>AX5+1</f>
        <v>#REF!</v>
      </c>
    </row>
    <row r="7" spans="1:50" ht="139.5" customHeight="1" x14ac:dyDescent="0.25">
      <c r="A7" s="404"/>
      <c r="B7" s="14" t="s">
        <v>735</v>
      </c>
      <c r="C7" s="15" t="s">
        <v>43</v>
      </c>
      <c r="D7" s="34" t="s">
        <v>657</v>
      </c>
      <c r="E7" s="16" t="s">
        <v>734</v>
      </c>
      <c r="F7" s="17" t="s">
        <v>712</v>
      </c>
      <c r="G7" s="18">
        <v>48</v>
      </c>
      <c r="H7" s="18" t="s">
        <v>48</v>
      </c>
      <c r="I7" s="18">
        <v>2023</v>
      </c>
      <c r="J7" s="18">
        <v>2024</v>
      </c>
      <c r="K7" s="18"/>
      <c r="L7" s="18" t="s">
        <v>48</v>
      </c>
      <c r="M7" s="18"/>
      <c r="N7" s="18" t="s">
        <v>47</v>
      </c>
      <c r="O7" s="18" t="s">
        <v>49</v>
      </c>
      <c r="P7" s="19" t="s">
        <v>50</v>
      </c>
      <c r="Q7" s="410" t="s">
        <v>722</v>
      </c>
      <c r="R7" s="19">
        <v>1</v>
      </c>
      <c r="S7" s="18" t="s">
        <v>48</v>
      </c>
      <c r="T7" s="18" t="s">
        <v>48</v>
      </c>
      <c r="U7" s="20">
        <f>$Y$7/4</f>
        <v>1339062.5</v>
      </c>
      <c r="V7" s="20">
        <f>$Y$7/4</f>
        <v>1339062.5</v>
      </c>
      <c r="W7" s="20">
        <f>$Y$7/4</f>
        <v>1339062.5</v>
      </c>
      <c r="X7" s="20">
        <f>Y7-(SUM(U7:W7))</f>
        <v>1339062.5</v>
      </c>
      <c r="Y7" s="407">
        <f>SUM(AD7:AP7)</f>
        <v>5356250</v>
      </c>
      <c r="Z7" s="407" t="s">
        <v>48</v>
      </c>
      <c r="AA7" s="424"/>
      <c r="AB7" s="407"/>
      <c r="AC7" s="28"/>
      <c r="AD7" s="20">
        <f>475000+(475000/4)</f>
        <v>593750</v>
      </c>
      <c r="AE7" s="20">
        <f>300000+(300000/4)</f>
        <v>375000</v>
      </c>
      <c r="AF7" s="20">
        <f>600000+(600000/4)</f>
        <v>750000</v>
      </c>
      <c r="AG7" s="20">
        <f>250000+(250000/4)</f>
        <v>312500</v>
      </c>
      <c r="AH7" s="20">
        <f>470000+(470000/4)</f>
        <v>587500</v>
      </c>
      <c r="AI7" s="20">
        <f>470000+(470000/4)</f>
        <v>587500</v>
      </c>
      <c r="AJ7" s="20">
        <f>300000+(300000/4)</f>
        <v>375000</v>
      </c>
      <c r="AK7" s="20">
        <f>1420000+(1420000/4)</f>
        <v>1775000</v>
      </c>
      <c r="AL7" s="20"/>
      <c r="AM7" s="20"/>
      <c r="AN7" s="20"/>
      <c r="AO7" s="20"/>
      <c r="AP7" s="19"/>
      <c r="AQ7" s="16" t="s">
        <v>733</v>
      </c>
      <c r="AR7" s="198" t="s">
        <v>732</v>
      </c>
      <c r="AS7" s="18" t="s">
        <v>605</v>
      </c>
      <c r="AW7" s="28" t="s">
        <v>606</v>
      </c>
      <c r="AX7" s="28" t="e">
        <f>AX6+1</f>
        <v>#REF!</v>
      </c>
    </row>
    <row r="8" spans="1:50" ht="107.45" customHeight="1" x14ac:dyDescent="0.25">
      <c r="A8" s="404"/>
      <c r="B8" s="14" t="s">
        <v>731</v>
      </c>
      <c r="C8" s="15" t="s">
        <v>43</v>
      </c>
      <c r="D8" s="34" t="s">
        <v>657</v>
      </c>
      <c r="E8" s="16" t="s">
        <v>730</v>
      </c>
      <c r="F8" s="17" t="s">
        <v>712</v>
      </c>
      <c r="G8" s="18">
        <v>48</v>
      </c>
      <c r="H8" s="18" t="s">
        <v>48</v>
      </c>
      <c r="I8" s="18">
        <v>2023</v>
      </c>
      <c r="J8" s="18">
        <v>2024</v>
      </c>
      <c r="K8" s="18" t="s">
        <v>705</v>
      </c>
      <c r="L8" s="18" t="s">
        <v>48</v>
      </c>
      <c r="M8" s="18"/>
      <c r="N8" s="18" t="s">
        <v>47</v>
      </c>
      <c r="O8" s="18" t="s">
        <v>49</v>
      </c>
      <c r="P8" s="18" t="s">
        <v>50</v>
      </c>
      <c r="Q8" s="410" t="s">
        <v>729</v>
      </c>
      <c r="R8" s="19">
        <v>1</v>
      </c>
      <c r="S8" s="18" t="s">
        <v>48</v>
      </c>
      <c r="T8" s="18" t="s">
        <v>48</v>
      </c>
      <c r="U8" s="20">
        <v>1000000</v>
      </c>
      <c r="V8" s="20">
        <v>1000000</v>
      </c>
      <c r="W8" s="20">
        <v>1000000</v>
      </c>
      <c r="X8" s="20">
        <f>Y8-(SUM(U8:W8))</f>
        <v>3714512</v>
      </c>
      <c r="Y8" s="407">
        <f>SUM(AD8:AP8)</f>
        <v>6714512</v>
      </c>
      <c r="Z8" s="407" t="s">
        <v>48</v>
      </c>
      <c r="AA8" s="422"/>
      <c r="AB8" s="407"/>
      <c r="AC8" s="28"/>
      <c r="AD8" s="20">
        <v>0</v>
      </c>
      <c r="AE8" s="20">
        <v>398208</v>
      </c>
      <c r="AF8" s="20">
        <f>1194624+500000</f>
        <v>1694624</v>
      </c>
      <c r="AG8" s="20">
        <v>535092</v>
      </c>
      <c r="AH8" s="20">
        <f>664428+520000</f>
        <v>1184428</v>
      </c>
      <c r="AI8" s="20">
        <v>460428</v>
      </c>
      <c r="AJ8" s="20">
        <f>572424+360000</f>
        <v>932424</v>
      </c>
      <c r="AK8" s="20">
        <f>709308+800000</f>
        <v>1509308</v>
      </c>
      <c r="AL8" s="20"/>
      <c r="AM8" s="20"/>
      <c r="AN8" s="20"/>
      <c r="AO8" s="20"/>
      <c r="AP8" s="19"/>
      <c r="AQ8" s="28"/>
      <c r="AR8" s="16" t="s">
        <v>728</v>
      </c>
      <c r="AS8" s="19" t="s">
        <v>314</v>
      </c>
      <c r="AW8" s="28" t="s">
        <v>606</v>
      </c>
      <c r="AX8" s="28" t="e">
        <f>#REF!+1</f>
        <v>#REF!</v>
      </c>
    </row>
    <row r="9" spans="1:50" ht="139.5" customHeight="1" x14ac:dyDescent="0.25">
      <c r="A9" s="423"/>
      <c r="B9" s="412" t="s">
        <v>727</v>
      </c>
      <c r="C9" s="15" t="s">
        <v>43</v>
      </c>
      <c r="D9" s="34" t="s">
        <v>657</v>
      </c>
      <c r="E9" s="16" t="s">
        <v>726</v>
      </c>
      <c r="F9" s="17" t="s">
        <v>706</v>
      </c>
      <c r="G9" s="18">
        <v>48</v>
      </c>
      <c r="H9" s="18" t="s">
        <v>48</v>
      </c>
      <c r="I9" s="18">
        <v>2023</v>
      </c>
      <c r="J9" s="18">
        <v>2024</v>
      </c>
      <c r="K9" s="18" t="s">
        <v>705</v>
      </c>
      <c r="L9" s="18" t="s">
        <v>48</v>
      </c>
      <c r="M9" s="18"/>
      <c r="N9" s="18" t="s">
        <v>47</v>
      </c>
      <c r="O9" s="18" t="s">
        <v>49</v>
      </c>
      <c r="P9" s="18" t="s">
        <v>50</v>
      </c>
      <c r="Q9" s="410" t="s">
        <v>725</v>
      </c>
      <c r="R9" s="19">
        <v>1</v>
      </c>
      <c r="S9" s="18" t="s">
        <v>48</v>
      </c>
      <c r="T9" s="18" t="s">
        <v>48</v>
      </c>
      <c r="U9" s="20">
        <v>1000000</v>
      </c>
      <c r="V9" s="20">
        <v>1000000</v>
      </c>
      <c r="W9" s="20">
        <v>1000000</v>
      </c>
      <c r="X9" s="20">
        <f>Y9-(SUM(U9:W9))</f>
        <v>3000000</v>
      </c>
      <c r="Y9" s="407">
        <f>SUM(AD9:AP9)</f>
        <v>6000000</v>
      </c>
      <c r="Z9" s="407" t="s">
        <v>48</v>
      </c>
      <c r="AA9" s="422"/>
      <c r="AB9" s="407"/>
      <c r="AC9" s="28"/>
      <c r="AD9" s="20"/>
      <c r="AE9" s="20">
        <v>1000000</v>
      </c>
      <c r="AF9" s="20">
        <v>1000000</v>
      </c>
      <c r="AG9" s="20">
        <v>600000</v>
      </c>
      <c r="AH9" s="20">
        <v>1000000</v>
      </c>
      <c r="AI9" s="20">
        <v>800000</v>
      </c>
      <c r="AJ9" s="20"/>
      <c r="AK9" s="20">
        <v>1600000</v>
      </c>
      <c r="AL9" s="20"/>
      <c r="AM9" s="20"/>
      <c r="AN9" s="20"/>
      <c r="AO9" s="20"/>
      <c r="AP9" s="19"/>
      <c r="AQ9" s="28"/>
      <c r="AR9" s="16" t="s">
        <v>724</v>
      </c>
      <c r="AS9" s="19" t="s">
        <v>314</v>
      </c>
      <c r="AW9" s="28" t="s">
        <v>606</v>
      </c>
      <c r="AX9" s="28" t="e">
        <f>#REF!+1</f>
        <v>#REF!</v>
      </c>
    </row>
    <row r="10" spans="1:50" ht="139.5" customHeight="1" x14ac:dyDescent="0.25">
      <c r="A10" s="404"/>
      <c r="B10" s="14"/>
      <c r="C10" s="15" t="s">
        <v>43</v>
      </c>
      <c r="D10" s="34" t="s">
        <v>657</v>
      </c>
      <c r="E10" s="222" t="s">
        <v>723</v>
      </c>
      <c r="F10" s="34" t="s">
        <v>712</v>
      </c>
      <c r="G10" s="223">
        <v>48</v>
      </c>
      <c r="H10" s="34" t="s">
        <v>48</v>
      </c>
      <c r="I10" s="30">
        <v>2023</v>
      </c>
      <c r="J10" s="18">
        <v>2024</v>
      </c>
      <c r="K10" s="34" t="s">
        <v>705</v>
      </c>
      <c r="L10" s="35" t="s">
        <v>48</v>
      </c>
      <c r="M10" s="421"/>
      <c r="N10" s="34" t="s">
        <v>47</v>
      </c>
      <c r="O10" s="30" t="s">
        <v>49</v>
      </c>
      <c r="P10" s="225" t="s">
        <v>50</v>
      </c>
      <c r="Q10" s="225" t="s">
        <v>722</v>
      </c>
      <c r="R10" s="420">
        <v>1</v>
      </c>
      <c r="S10" s="224" t="s">
        <v>48</v>
      </c>
      <c r="T10" s="224" t="s">
        <v>47</v>
      </c>
      <c r="U10" s="20">
        <v>1000000</v>
      </c>
      <c r="V10" s="20">
        <f>Y10/3</f>
        <v>6633333.333333333</v>
      </c>
      <c r="W10" s="20">
        <f>Y10*2/3-X10-U10</f>
        <v>11266666.666666666</v>
      </c>
      <c r="X10" s="408">
        <v>1000000</v>
      </c>
      <c r="Y10" s="419">
        <v>19900000</v>
      </c>
      <c r="Z10" s="418" t="s">
        <v>48</v>
      </c>
      <c r="AA10" s="418"/>
      <c r="AB10" s="417"/>
      <c r="AC10" s="28"/>
      <c r="AD10" s="408">
        <v>921708</v>
      </c>
      <c r="AE10" s="408">
        <v>1610620</v>
      </c>
      <c r="AF10" s="408">
        <v>680940</v>
      </c>
      <c r="AG10" s="408">
        <v>819080</v>
      </c>
      <c r="AH10" s="408">
        <v>974240</v>
      </c>
      <c r="AI10" s="408">
        <v>976600</v>
      </c>
      <c r="AJ10" s="408">
        <v>954308</v>
      </c>
      <c r="AK10" s="408">
        <v>2797080</v>
      </c>
      <c r="AL10" s="416"/>
      <c r="AM10" s="408">
        <v>2292100</v>
      </c>
      <c r="AN10" s="408">
        <v>4110156</v>
      </c>
      <c r="AO10" s="408">
        <v>1276640</v>
      </c>
      <c r="AP10" s="408">
        <v>0</v>
      </c>
      <c r="AQ10" s="203" t="s">
        <v>47</v>
      </c>
      <c r="AR10" s="415" t="s">
        <v>721</v>
      </c>
      <c r="AS10" s="198" t="s">
        <v>314</v>
      </c>
      <c r="AW10" s="28" t="s">
        <v>606</v>
      </c>
      <c r="AX10" s="28" t="e">
        <f>AX9+1</f>
        <v>#REF!</v>
      </c>
    </row>
    <row r="11" spans="1:50" ht="139.5" customHeight="1" x14ac:dyDescent="0.25">
      <c r="A11" s="414"/>
      <c r="B11" s="413" t="s">
        <v>720</v>
      </c>
      <c r="C11" s="15" t="s">
        <v>43</v>
      </c>
      <c r="D11" s="34" t="s">
        <v>657</v>
      </c>
      <c r="E11" s="16" t="s">
        <v>719</v>
      </c>
      <c r="F11" s="17" t="s">
        <v>708</v>
      </c>
      <c r="G11" s="18">
        <v>12</v>
      </c>
      <c r="H11" s="18" t="s">
        <v>48</v>
      </c>
      <c r="I11" s="18">
        <v>2023</v>
      </c>
      <c r="J11" s="18">
        <v>2025</v>
      </c>
      <c r="K11" s="18" t="s">
        <v>705</v>
      </c>
      <c r="L11" s="18" t="s">
        <v>48</v>
      </c>
      <c r="M11" s="18"/>
      <c r="N11" s="18" t="s">
        <v>48</v>
      </c>
      <c r="O11" s="18" t="s">
        <v>49</v>
      </c>
      <c r="P11" s="19" t="s">
        <v>50</v>
      </c>
      <c r="Q11" s="410" t="s">
        <v>677</v>
      </c>
      <c r="R11" s="19">
        <v>2</v>
      </c>
      <c r="S11" s="18" t="s">
        <v>48</v>
      </c>
      <c r="T11" s="18" t="s">
        <v>48</v>
      </c>
      <c r="U11" s="20">
        <v>0</v>
      </c>
      <c r="V11" s="20">
        <v>800000</v>
      </c>
      <c r="W11" s="20">
        <v>700000</v>
      </c>
      <c r="X11" s="20">
        <f>Y11-(V11+W11)</f>
        <v>1600000</v>
      </c>
      <c r="Y11" s="407">
        <f>SUM(AD11:AO11)</f>
        <v>3100000</v>
      </c>
      <c r="Z11" s="407" t="s">
        <v>48</v>
      </c>
      <c r="AA11" s="409"/>
      <c r="AB11" s="407"/>
      <c r="AC11" s="20"/>
      <c r="AD11" s="408">
        <v>800000</v>
      </c>
      <c r="AE11" s="408"/>
      <c r="AF11" s="408">
        <v>400000</v>
      </c>
      <c r="AG11" s="408"/>
      <c r="AH11" s="408">
        <v>300000</v>
      </c>
      <c r="AI11" s="408">
        <v>400000</v>
      </c>
      <c r="AJ11" s="408">
        <v>400000</v>
      </c>
      <c r="AK11" s="408">
        <v>800000</v>
      </c>
      <c r="AL11" s="408"/>
      <c r="AM11" s="408"/>
      <c r="AN11" s="408"/>
      <c r="AO11" s="408"/>
      <c r="AP11" s="28"/>
      <c r="AQ11" s="407" t="s">
        <v>47</v>
      </c>
      <c r="AR11" s="16" t="s">
        <v>651</v>
      </c>
      <c r="AS11" s="198" t="s">
        <v>314</v>
      </c>
      <c r="AW11" s="28" t="s">
        <v>606</v>
      </c>
      <c r="AX11" s="28" t="e">
        <f>#REF!+1</f>
        <v>#REF!</v>
      </c>
    </row>
    <row r="12" spans="1:50" ht="139.5" customHeight="1" x14ac:dyDescent="0.25">
      <c r="A12" s="411"/>
      <c r="B12" s="14"/>
      <c r="C12" s="15" t="s">
        <v>675</v>
      </c>
      <c r="D12" s="34" t="s">
        <v>657</v>
      </c>
      <c r="E12" s="16" t="s">
        <v>718</v>
      </c>
      <c r="F12" s="17" t="s">
        <v>708</v>
      </c>
      <c r="G12" s="18">
        <v>12</v>
      </c>
      <c r="H12" s="18" t="s">
        <v>48</v>
      </c>
      <c r="I12" s="18">
        <v>2024</v>
      </c>
      <c r="J12" s="18">
        <v>2024</v>
      </c>
      <c r="K12" s="18" t="s">
        <v>705</v>
      </c>
      <c r="L12" s="18" t="s">
        <v>48</v>
      </c>
      <c r="M12" s="18"/>
      <c r="N12" s="18" t="s">
        <v>48</v>
      </c>
      <c r="O12" s="18" t="s">
        <v>49</v>
      </c>
      <c r="P12" s="19" t="s">
        <v>50</v>
      </c>
      <c r="Q12" s="410" t="s">
        <v>673</v>
      </c>
      <c r="R12" s="19">
        <v>2</v>
      </c>
      <c r="S12" s="18" t="s">
        <v>48</v>
      </c>
      <c r="T12" s="18" t="s">
        <v>48</v>
      </c>
      <c r="U12" s="20">
        <v>0</v>
      </c>
      <c r="V12" s="20">
        <v>1680500</v>
      </c>
      <c r="W12" s="20">
        <v>0</v>
      </c>
      <c r="X12" s="20">
        <v>1680500</v>
      </c>
      <c r="Y12" s="407">
        <f>SUM(AD12:AO12)</f>
        <v>4000000</v>
      </c>
      <c r="Z12" s="407" t="s">
        <v>48</v>
      </c>
      <c r="AA12" s="409"/>
      <c r="AB12" s="407"/>
      <c r="AC12" s="20"/>
      <c r="AD12" s="408">
        <v>2000000</v>
      </c>
      <c r="AE12" s="408">
        <v>2000000</v>
      </c>
      <c r="AF12" s="408"/>
      <c r="AG12" s="408"/>
      <c r="AH12" s="408"/>
      <c r="AI12" s="408"/>
      <c r="AJ12" s="408"/>
      <c r="AK12" s="408"/>
      <c r="AL12" s="408"/>
      <c r="AM12" s="408"/>
      <c r="AN12" s="408"/>
      <c r="AO12" s="408"/>
      <c r="AP12" s="28"/>
      <c r="AQ12" s="407" t="s">
        <v>47</v>
      </c>
      <c r="AR12" s="16" t="s">
        <v>651</v>
      </c>
      <c r="AS12" s="198" t="s">
        <v>314</v>
      </c>
      <c r="AW12" s="28" t="s">
        <v>606</v>
      </c>
      <c r="AX12" s="28" t="e">
        <f>#REF!+1</f>
        <v>#REF!</v>
      </c>
    </row>
    <row r="13" spans="1:50" ht="139.5" customHeight="1" x14ac:dyDescent="0.25">
      <c r="A13" s="362"/>
      <c r="B13" s="197"/>
      <c r="C13" s="15" t="s">
        <v>675</v>
      </c>
      <c r="D13" s="34" t="s">
        <v>657</v>
      </c>
      <c r="E13" s="16" t="s">
        <v>717</v>
      </c>
      <c r="F13" s="17" t="s">
        <v>706</v>
      </c>
      <c r="G13" s="18">
        <v>12</v>
      </c>
      <c r="H13" s="18" t="s">
        <v>48</v>
      </c>
      <c r="I13" s="18">
        <v>2024</v>
      </c>
      <c r="J13" s="18">
        <v>2025</v>
      </c>
      <c r="K13" s="18" t="s">
        <v>705</v>
      </c>
      <c r="L13" s="18" t="s">
        <v>48</v>
      </c>
      <c r="M13" s="18"/>
      <c r="N13" s="18" t="s">
        <v>48</v>
      </c>
      <c r="O13" s="18" t="s">
        <v>49</v>
      </c>
      <c r="P13" s="19" t="s">
        <v>50</v>
      </c>
      <c r="Q13" s="410" t="s">
        <v>673</v>
      </c>
      <c r="R13" s="19">
        <v>2</v>
      </c>
      <c r="S13" s="18" t="s">
        <v>48</v>
      </c>
      <c r="T13" s="18" t="s">
        <v>48</v>
      </c>
      <c r="U13" s="20">
        <v>0</v>
      </c>
      <c r="V13" s="20">
        <v>1000000</v>
      </c>
      <c r="W13" s="20">
        <v>500000</v>
      </c>
      <c r="X13" s="20">
        <f>Y13-(V13+W13)</f>
        <v>750000</v>
      </c>
      <c r="Y13" s="407">
        <f>SUM(AD13:AO13)</f>
        <v>2250000</v>
      </c>
      <c r="Z13" s="407" t="s">
        <v>48</v>
      </c>
      <c r="AA13" s="409"/>
      <c r="AB13" s="407"/>
      <c r="AC13" s="20"/>
      <c r="AD13" s="408"/>
      <c r="AE13" s="408">
        <v>970000</v>
      </c>
      <c r="AF13" s="408">
        <v>640000</v>
      </c>
      <c r="AG13" s="408">
        <v>320000</v>
      </c>
      <c r="AH13" s="408"/>
      <c r="AI13" s="408"/>
      <c r="AJ13" s="408">
        <v>160000</v>
      </c>
      <c r="AK13" s="408">
        <v>160000</v>
      </c>
      <c r="AL13" s="408"/>
      <c r="AM13" s="408"/>
      <c r="AN13" s="408"/>
      <c r="AO13" s="408"/>
      <c r="AP13" s="28"/>
      <c r="AQ13" s="407" t="s">
        <v>47</v>
      </c>
      <c r="AR13" s="16" t="s">
        <v>651</v>
      </c>
      <c r="AS13" s="198" t="s">
        <v>314</v>
      </c>
      <c r="AW13" s="28" t="s">
        <v>606</v>
      </c>
      <c r="AX13" s="28" t="e">
        <f>AX12+1</f>
        <v>#REF!</v>
      </c>
    </row>
    <row r="14" spans="1:50" ht="107.45" customHeight="1" x14ac:dyDescent="0.25">
      <c r="A14" s="362"/>
      <c r="B14" s="14"/>
      <c r="C14" s="15" t="s">
        <v>675</v>
      </c>
      <c r="D14" s="34" t="s">
        <v>657</v>
      </c>
      <c r="E14" s="16" t="s">
        <v>716</v>
      </c>
      <c r="F14" s="17" t="s">
        <v>712</v>
      </c>
      <c r="G14" s="18">
        <v>12</v>
      </c>
      <c r="H14" s="18" t="s">
        <v>48</v>
      </c>
      <c r="I14" s="18">
        <v>2024</v>
      </c>
      <c r="J14" s="18">
        <v>2025</v>
      </c>
      <c r="K14" s="18" t="s">
        <v>705</v>
      </c>
      <c r="L14" s="18" t="s">
        <v>48</v>
      </c>
      <c r="M14" s="18"/>
      <c r="N14" s="18" t="s">
        <v>48</v>
      </c>
      <c r="O14" s="18" t="s">
        <v>49</v>
      </c>
      <c r="P14" s="19" t="s">
        <v>50</v>
      </c>
      <c r="Q14" s="410" t="s">
        <v>673</v>
      </c>
      <c r="R14" s="19">
        <v>3</v>
      </c>
      <c r="S14" s="18" t="s">
        <v>48</v>
      </c>
      <c r="T14" s="18" t="s">
        <v>48</v>
      </c>
      <c r="U14" s="20">
        <v>0</v>
      </c>
      <c r="V14" s="20">
        <v>600000</v>
      </c>
      <c r="W14" s="20">
        <v>600000</v>
      </c>
      <c r="X14" s="20">
        <f>Y14-(V14+W14)</f>
        <v>0</v>
      </c>
      <c r="Y14" s="407">
        <f>SUM(AD14:AO14)</f>
        <v>1200000</v>
      </c>
      <c r="Z14" s="407" t="s">
        <v>48</v>
      </c>
      <c r="AA14" s="409"/>
      <c r="AB14" s="407"/>
      <c r="AC14" s="20"/>
      <c r="AD14" s="408"/>
      <c r="AE14" s="408"/>
      <c r="AF14" s="408">
        <v>600000</v>
      </c>
      <c r="AG14" s="408"/>
      <c r="AH14" s="408"/>
      <c r="AI14" s="408"/>
      <c r="AJ14" s="408"/>
      <c r="AK14" s="408">
        <v>600000</v>
      </c>
      <c r="AL14" s="408"/>
      <c r="AM14" s="408"/>
      <c r="AN14" s="408"/>
      <c r="AO14" s="408"/>
      <c r="AP14" s="28"/>
      <c r="AQ14" s="407" t="s">
        <v>47</v>
      </c>
      <c r="AR14" s="16" t="s">
        <v>651</v>
      </c>
      <c r="AS14" s="198" t="s">
        <v>314</v>
      </c>
      <c r="AW14" s="28" t="s">
        <v>606</v>
      </c>
      <c r="AX14" s="28" t="e">
        <f>AX13+1</f>
        <v>#REF!</v>
      </c>
    </row>
    <row r="15" spans="1:50" ht="109.15" customHeight="1" x14ac:dyDescent="0.25">
      <c r="A15" s="362"/>
      <c r="B15" s="412"/>
      <c r="C15" s="15" t="s">
        <v>672</v>
      </c>
      <c r="D15" s="34" t="s">
        <v>657</v>
      </c>
      <c r="E15" s="16" t="s">
        <v>715</v>
      </c>
      <c r="F15" s="17" t="s">
        <v>670</v>
      </c>
      <c r="G15" s="18">
        <v>12</v>
      </c>
      <c r="H15" s="18" t="s">
        <v>48</v>
      </c>
      <c r="I15" s="18">
        <v>2024</v>
      </c>
      <c r="J15" s="18">
        <v>2025</v>
      </c>
      <c r="K15" s="18" t="s">
        <v>705</v>
      </c>
      <c r="L15" s="18" t="s">
        <v>48</v>
      </c>
      <c r="M15" s="18"/>
      <c r="N15" s="18" t="s">
        <v>48</v>
      </c>
      <c r="O15" s="18" t="s">
        <v>49</v>
      </c>
      <c r="P15" s="19" t="s">
        <v>50</v>
      </c>
      <c r="Q15" s="410" t="s">
        <v>669</v>
      </c>
      <c r="R15" s="19">
        <v>3</v>
      </c>
      <c r="S15" s="18" t="s">
        <v>48</v>
      </c>
      <c r="T15" s="18" t="s">
        <v>48</v>
      </c>
      <c r="U15" s="20">
        <v>0</v>
      </c>
      <c r="V15" s="20">
        <v>600000</v>
      </c>
      <c r="W15" s="20">
        <v>600000</v>
      </c>
      <c r="X15" s="20">
        <f>Y15-(V15+W15)</f>
        <v>200000</v>
      </c>
      <c r="Y15" s="407">
        <f>SUM(AD15:AO15)</f>
        <v>1400000</v>
      </c>
      <c r="Z15" s="407" t="s">
        <v>48</v>
      </c>
      <c r="AA15" s="409"/>
      <c r="AB15" s="407"/>
      <c r="AC15" s="20"/>
      <c r="AD15" s="408">
        <v>200000</v>
      </c>
      <c r="AE15" s="408">
        <v>300000</v>
      </c>
      <c r="AF15" s="408"/>
      <c r="AG15" s="408">
        <v>100000</v>
      </c>
      <c r="AH15" s="408">
        <v>100000</v>
      </c>
      <c r="AI15" s="408">
        <v>100000</v>
      </c>
      <c r="AJ15" s="408">
        <v>200000</v>
      </c>
      <c r="AK15" s="408">
        <v>400000</v>
      </c>
      <c r="AL15" s="28"/>
      <c r="AM15" s="408"/>
      <c r="AN15" s="408"/>
      <c r="AO15" s="408"/>
      <c r="AP15" s="28"/>
      <c r="AQ15" s="407" t="s">
        <v>47</v>
      </c>
      <c r="AR15" s="16" t="s">
        <v>651</v>
      </c>
      <c r="AS15" s="198" t="s">
        <v>314</v>
      </c>
      <c r="AW15" s="28" t="s">
        <v>606</v>
      </c>
      <c r="AX15" s="28" t="e">
        <f>#REF!+1</f>
        <v>#REF!</v>
      </c>
    </row>
    <row r="16" spans="1:50" ht="106.9" customHeight="1" x14ac:dyDescent="0.25">
      <c r="A16" s="411"/>
      <c r="B16" s="14"/>
      <c r="C16" s="15" t="s">
        <v>675</v>
      </c>
      <c r="D16" s="34" t="s">
        <v>657</v>
      </c>
      <c r="E16" s="16" t="s">
        <v>714</v>
      </c>
      <c r="F16" s="17" t="s">
        <v>712</v>
      </c>
      <c r="G16" s="18">
        <v>12</v>
      </c>
      <c r="H16" s="18" t="s">
        <v>48</v>
      </c>
      <c r="I16" s="18">
        <v>2024</v>
      </c>
      <c r="J16" s="18">
        <v>2026</v>
      </c>
      <c r="K16" s="18" t="s">
        <v>705</v>
      </c>
      <c r="L16" s="18" t="s">
        <v>48</v>
      </c>
      <c r="M16" s="18"/>
      <c r="N16" s="18" t="s">
        <v>48</v>
      </c>
      <c r="O16" s="18" t="s">
        <v>49</v>
      </c>
      <c r="P16" s="19" t="s">
        <v>50</v>
      </c>
      <c r="Q16" s="410" t="s">
        <v>673</v>
      </c>
      <c r="R16" s="19">
        <v>3</v>
      </c>
      <c r="S16" s="18" t="s">
        <v>48</v>
      </c>
      <c r="T16" s="18" t="s">
        <v>48</v>
      </c>
      <c r="U16" s="20">
        <v>0</v>
      </c>
      <c r="V16" s="20">
        <f>Y16/3</f>
        <v>1186666.6666666667</v>
      </c>
      <c r="W16" s="20">
        <f>Y16*2/3-X16</f>
        <v>2373333.3333333335</v>
      </c>
      <c r="X16" s="20">
        <v>0</v>
      </c>
      <c r="Y16" s="407">
        <f>SUM(AD16:AO16)</f>
        <v>3560000</v>
      </c>
      <c r="Z16" s="407" t="s">
        <v>48</v>
      </c>
      <c r="AA16" s="409"/>
      <c r="AB16" s="407"/>
      <c r="AC16" s="20"/>
      <c r="AD16" s="408"/>
      <c r="AE16" s="408"/>
      <c r="AF16" s="408">
        <v>550000</v>
      </c>
      <c r="AG16" s="408"/>
      <c r="AH16" s="408">
        <v>320000</v>
      </c>
      <c r="AI16" s="408"/>
      <c r="AJ16" s="408">
        <v>690000</v>
      </c>
      <c r="AK16" s="408">
        <v>2000000</v>
      </c>
      <c r="AL16" s="408"/>
      <c r="AM16" s="408"/>
      <c r="AN16" s="408"/>
      <c r="AO16" s="408"/>
      <c r="AP16" s="28"/>
      <c r="AQ16" s="407" t="s">
        <v>47</v>
      </c>
      <c r="AR16" s="16" t="s">
        <v>711</v>
      </c>
      <c r="AS16" s="198" t="s">
        <v>314</v>
      </c>
      <c r="AW16" s="28" t="s">
        <v>606</v>
      </c>
      <c r="AX16" s="28" t="e">
        <f>AX15+1</f>
        <v>#REF!</v>
      </c>
    </row>
    <row r="17" spans="1:50" ht="56.45" customHeight="1" x14ac:dyDescent="0.25">
      <c r="A17" s="411"/>
      <c r="B17" s="14"/>
      <c r="C17" s="15" t="s">
        <v>675</v>
      </c>
      <c r="D17" s="34" t="s">
        <v>657</v>
      </c>
      <c r="E17" s="16" t="s">
        <v>713</v>
      </c>
      <c r="F17" s="17" t="s">
        <v>712</v>
      </c>
      <c r="G17" s="18">
        <v>12</v>
      </c>
      <c r="H17" s="18" t="s">
        <v>48</v>
      </c>
      <c r="I17" s="18">
        <v>2024</v>
      </c>
      <c r="J17" s="18">
        <v>2026</v>
      </c>
      <c r="K17" s="18" t="s">
        <v>705</v>
      </c>
      <c r="L17" s="18" t="s">
        <v>48</v>
      </c>
      <c r="M17" s="18"/>
      <c r="N17" s="18" t="s">
        <v>48</v>
      </c>
      <c r="O17" s="18" t="s">
        <v>49</v>
      </c>
      <c r="P17" s="19" t="s">
        <v>50</v>
      </c>
      <c r="Q17" s="410" t="s">
        <v>673</v>
      </c>
      <c r="R17" s="19">
        <v>3</v>
      </c>
      <c r="S17" s="18" t="s">
        <v>48</v>
      </c>
      <c r="T17" s="18" t="s">
        <v>48</v>
      </c>
      <c r="U17" s="20">
        <v>0</v>
      </c>
      <c r="V17" s="20">
        <f>Y17/3</f>
        <v>996666.66666666663</v>
      </c>
      <c r="W17" s="20">
        <f>Y17*2/3-X17</f>
        <v>1993333.3333333333</v>
      </c>
      <c r="X17" s="20">
        <v>0</v>
      </c>
      <c r="Y17" s="407">
        <f>SUM(AD17:AO17)</f>
        <v>2990000</v>
      </c>
      <c r="Z17" s="407" t="s">
        <v>48</v>
      </c>
      <c r="AA17" s="409"/>
      <c r="AB17" s="407"/>
      <c r="AC17" s="20"/>
      <c r="AD17" s="408"/>
      <c r="AE17" s="408"/>
      <c r="AF17" s="408">
        <v>480000</v>
      </c>
      <c r="AG17" s="408"/>
      <c r="AH17" s="408">
        <v>400000</v>
      </c>
      <c r="AI17" s="408"/>
      <c r="AJ17" s="408">
        <v>610000</v>
      </c>
      <c r="AK17" s="408">
        <v>1500000</v>
      </c>
      <c r="AL17" s="408"/>
      <c r="AM17" s="408"/>
      <c r="AN17" s="408"/>
      <c r="AO17" s="408"/>
      <c r="AP17" s="28"/>
      <c r="AQ17" s="407" t="s">
        <v>47</v>
      </c>
      <c r="AR17" s="16" t="s">
        <v>711</v>
      </c>
      <c r="AS17" s="198" t="s">
        <v>314</v>
      </c>
      <c r="AW17" s="28" t="s">
        <v>606</v>
      </c>
      <c r="AX17" s="28" t="e">
        <f>AX16+1</f>
        <v>#REF!</v>
      </c>
    </row>
    <row r="18" spans="1:50" ht="64.150000000000006" customHeight="1" x14ac:dyDescent="0.25">
      <c r="A18" s="411"/>
      <c r="B18" s="14"/>
      <c r="C18" s="15" t="s">
        <v>675</v>
      </c>
      <c r="D18" s="34" t="s">
        <v>657</v>
      </c>
      <c r="E18" s="16" t="s">
        <v>710</v>
      </c>
      <c r="F18" s="17" t="s">
        <v>655</v>
      </c>
      <c r="G18" s="18">
        <v>12</v>
      </c>
      <c r="H18" s="18" t="s">
        <v>48</v>
      </c>
      <c r="I18" s="18">
        <v>2024</v>
      </c>
      <c r="J18" s="18">
        <v>2026</v>
      </c>
      <c r="K18" s="18" t="s">
        <v>705</v>
      </c>
      <c r="L18" s="18" t="s">
        <v>48</v>
      </c>
      <c r="M18" s="18"/>
      <c r="N18" s="18" t="s">
        <v>48</v>
      </c>
      <c r="O18" s="18" t="s">
        <v>49</v>
      </c>
      <c r="P18" s="19" t="s">
        <v>50</v>
      </c>
      <c r="Q18" s="410" t="s">
        <v>673</v>
      </c>
      <c r="R18" s="19">
        <v>3</v>
      </c>
      <c r="S18" s="18" t="s">
        <v>48</v>
      </c>
      <c r="T18" s="18" t="s">
        <v>48</v>
      </c>
      <c r="U18" s="20"/>
      <c r="V18" s="20"/>
      <c r="W18" s="20"/>
      <c r="X18" s="20"/>
      <c r="Y18" s="407">
        <f>SUM(AD18:AO18)</f>
        <v>2000000</v>
      </c>
      <c r="Z18" s="407" t="s">
        <v>48</v>
      </c>
      <c r="AA18" s="409"/>
      <c r="AB18" s="407"/>
      <c r="AC18" s="20"/>
      <c r="AD18" s="408"/>
      <c r="AE18" s="408"/>
      <c r="AF18" s="408"/>
      <c r="AG18" s="408"/>
      <c r="AH18" s="408">
        <v>2000000</v>
      </c>
      <c r="AI18" s="408"/>
      <c r="AJ18" s="408"/>
      <c r="AK18" s="408"/>
      <c r="AL18" s="408"/>
      <c r="AM18" s="408"/>
      <c r="AN18" s="408"/>
      <c r="AO18" s="408"/>
      <c r="AP18" s="28"/>
      <c r="AQ18" s="407" t="s">
        <v>47</v>
      </c>
      <c r="AR18" s="16" t="s">
        <v>651</v>
      </c>
      <c r="AS18" s="198" t="s">
        <v>314</v>
      </c>
      <c r="AW18" s="28" t="s">
        <v>606</v>
      </c>
      <c r="AX18" s="28" t="e">
        <f>AX17+1</f>
        <v>#REF!</v>
      </c>
    </row>
    <row r="19" spans="1:50" ht="60.6" customHeight="1" x14ac:dyDescent="0.25">
      <c r="A19" s="411"/>
      <c r="B19" s="14"/>
      <c r="C19" s="15" t="s">
        <v>675</v>
      </c>
      <c r="D19" s="34" t="s">
        <v>657</v>
      </c>
      <c r="E19" s="16" t="s">
        <v>709</v>
      </c>
      <c r="F19" s="17" t="s">
        <v>708</v>
      </c>
      <c r="G19" s="18">
        <v>12</v>
      </c>
      <c r="H19" s="18" t="s">
        <v>48</v>
      </c>
      <c r="I19" s="18">
        <v>2024</v>
      </c>
      <c r="J19" s="18">
        <v>2026</v>
      </c>
      <c r="K19" s="18" t="s">
        <v>705</v>
      </c>
      <c r="L19" s="18" t="s">
        <v>48</v>
      </c>
      <c r="M19" s="18"/>
      <c r="N19" s="18" t="s">
        <v>48</v>
      </c>
      <c r="O19" s="18" t="s">
        <v>49</v>
      </c>
      <c r="P19" s="19" t="s">
        <v>50</v>
      </c>
      <c r="Q19" s="410" t="s">
        <v>673</v>
      </c>
      <c r="R19" s="19">
        <v>3</v>
      </c>
      <c r="S19" s="18" t="s">
        <v>48</v>
      </c>
      <c r="T19" s="18" t="s">
        <v>48</v>
      </c>
      <c r="U19" s="20"/>
      <c r="V19" s="20"/>
      <c r="W19" s="20"/>
      <c r="X19" s="20"/>
      <c r="Y19" s="407">
        <f>SUM(AD19:AO19)</f>
        <v>4800000</v>
      </c>
      <c r="Z19" s="407" t="s">
        <v>48</v>
      </c>
      <c r="AA19" s="409"/>
      <c r="AB19" s="407"/>
      <c r="AC19" s="20"/>
      <c r="AD19" s="408"/>
      <c r="AE19" s="408"/>
      <c r="AF19" s="408"/>
      <c r="AG19" s="408"/>
      <c r="AH19" s="408"/>
      <c r="AI19" s="408"/>
      <c r="AJ19" s="408"/>
      <c r="AK19" s="408">
        <v>4800000</v>
      </c>
      <c r="AL19" s="408"/>
      <c r="AM19" s="408"/>
      <c r="AN19" s="408"/>
      <c r="AO19" s="408"/>
      <c r="AP19" s="28"/>
      <c r="AQ19" s="407" t="s">
        <v>47</v>
      </c>
      <c r="AR19" s="16" t="s">
        <v>651</v>
      </c>
      <c r="AS19" s="198" t="s">
        <v>314</v>
      </c>
      <c r="AW19" s="28" t="s">
        <v>606</v>
      </c>
      <c r="AX19" s="28" t="e">
        <f>AX18+1</f>
        <v>#REF!</v>
      </c>
    </row>
    <row r="20" spans="1:50" ht="60.6" customHeight="1" x14ac:dyDescent="0.25">
      <c r="A20" s="411"/>
      <c r="B20" s="14"/>
      <c r="C20" s="15" t="s">
        <v>675</v>
      </c>
      <c r="D20" s="34" t="s">
        <v>657</v>
      </c>
      <c r="E20" s="16" t="s">
        <v>707</v>
      </c>
      <c r="F20" s="17" t="s">
        <v>706</v>
      </c>
      <c r="G20" s="18">
        <v>12</v>
      </c>
      <c r="H20" s="18" t="s">
        <v>48</v>
      </c>
      <c r="I20" s="18">
        <v>2024</v>
      </c>
      <c r="J20" s="18">
        <v>2026</v>
      </c>
      <c r="K20" s="18" t="s">
        <v>705</v>
      </c>
      <c r="L20" s="18" t="s">
        <v>48</v>
      </c>
      <c r="M20" s="18"/>
      <c r="N20" s="18" t="s">
        <v>48</v>
      </c>
      <c r="O20" s="18" t="s">
        <v>49</v>
      </c>
      <c r="P20" s="19" t="s">
        <v>50</v>
      </c>
      <c r="Q20" s="410" t="s">
        <v>673</v>
      </c>
      <c r="R20" s="19">
        <v>3</v>
      </c>
      <c r="S20" s="18" t="s">
        <v>48</v>
      </c>
      <c r="T20" s="18" t="s">
        <v>48</v>
      </c>
      <c r="U20" s="20"/>
      <c r="V20" s="20"/>
      <c r="W20" s="20"/>
      <c r="X20" s="20"/>
      <c r="Y20" s="407">
        <f>SUM(AD20:AO20)</f>
        <v>4200000</v>
      </c>
      <c r="Z20" s="407" t="s">
        <v>48</v>
      </c>
      <c r="AA20" s="409"/>
      <c r="AB20" s="407"/>
      <c r="AC20" s="20"/>
      <c r="AD20" s="408">
        <v>700000</v>
      </c>
      <c r="AE20" s="408">
        <v>350000</v>
      </c>
      <c r="AF20" s="408">
        <v>350000</v>
      </c>
      <c r="AG20" s="408"/>
      <c r="AH20" s="408">
        <v>1050000</v>
      </c>
      <c r="AI20" s="408">
        <v>350000</v>
      </c>
      <c r="AJ20" s="408"/>
      <c r="AK20" s="408">
        <v>1400000</v>
      </c>
      <c r="AL20" s="408"/>
      <c r="AM20" s="408"/>
      <c r="AN20" s="408"/>
      <c r="AO20" s="408"/>
      <c r="AP20" s="28"/>
      <c r="AQ20" s="407" t="s">
        <v>47</v>
      </c>
      <c r="AR20" s="16" t="s">
        <v>651</v>
      </c>
      <c r="AS20" s="198" t="s">
        <v>314</v>
      </c>
      <c r="AW20" s="28" t="s">
        <v>606</v>
      </c>
      <c r="AX20" s="28" t="e">
        <f>AX19+1</f>
        <v>#REF!</v>
      </c>
    </row>
    <row r="21" spans="1:50" ht="139.5" customHeight="1" x14ac:dyDescent="0.25">
      <c r="A21" s="313"/>
      <c r="B21" s="331"/>
      <c r="C21" s="312"/>
      <c r="D21" s="312"/>
      <c r="E21" s="329"/>
      <c r="F21" s="311"/>
      <c r="G21" s="324"/>
      <c r="H21" s="324"/>
      <c r="I21" s="324"/>
      <c r="J21" s="324"/>
      <c r="K21" s="382"/>
      <c r="L21" s="309"/>
      <c r="M21" s="309"/>
      <c r="N21" s="324"/>
      <c r="O21" s="324"/>
      <c r="P21" s="333"/>
      <c r="Q21" s="334"/>
      <c r="R21" s="333"/>
      <c r="S21" s="324"/>
      <c r="T21" s="324"/>
      <c r="U21" s="47"/>
      <c r="V21" s="47"/>
      <c r="W21" s="47"/>
      <c r="X21" s="47"/>
      <c r="Y21" s="47"/>
      <c r="Z21" s="381"/>
      <c r="AA21" s="381"/>
      <c r="AB21" s="378"/>
      <c r="AC21" s="381"/>
      <c r="AD21" s="47"/>
      <c r="AE21" s="47"/>
      <c r="AF21" s="47"/>
      <c r="AG21" s="47"/>
      <c r="AH21" s="47"/>
      <c r="AI21" s="47"/>
      <c r="AJ21" s="47"/>
      <c r="AK21" s="47"/>
      <c r="AL21" s="47"/>
      <c r="AM21" s="47"/>
      <c r="AN21" s="47"/>
      <c r="AO21" s="47"/>
      <c r="AP21" s="47"/>
      <c r="AQ21" s="89"/>
      <c r="AR21" s="329"/>
      <c r="AS21" s="355"/>
      <c r="AW21" s="28" t="s">
        <v>606</v>
      </c>
      <c r="AX21" s="28" t="e">
        <f>#REF!+1</f>
        <v>#REF!</v>
      </c>
    </row>
    <row r="22" spans="1:50" ht="139.5" customHeight="1" x14ac:dyDescent="0.25">
      <c r="A22" s="313"/>
      <c r="B22" s="331"/>
      <c r="C22" s="312"/>
      <c r="D22" s="312"/>
      <c r="E22" s="329"/>
      <c r="F22" s="311"/>
      <c r="G22" s="324"/>
      <c r="H22" s="324"/>
      <c r="I22" s="324"/>
      <c r="J22" s="324"/>
      <c r="K22" s="382"/>
      <c r="L22" s="309"/>
      <c r="M22" s="309"/>
      <c r="N22" s="324"/>
      <c r="O22" s="324"/>
      <c r="P22" s="333"/>
      <c r="Q22" s="334"/>
      <c r="R22" s="333"/>
      <c r="S22" s="324"/>
      <c r="T22" s="324"/>
      <c r="U22" s="47"/>
      <c r="V22" s="47"/>
      <c r="W22" s="47"/>
      <c r="X22" s="47"/>
      <c r="Y22" s="47"/>
      <c r="Z22" s="381"/>
      <c r="AA22" s="381"/>
      <c r="AB22" s="378"/>
      <c r="AC22" s="381"/>
      <c r="AD22" s="47"/>
      <c r="AE22" s="47"/>
      <c r="AF22" s="47"/>
      <c r="AG22" s="47"/>
      <c r="AH22" s="47"/>
      <c r="AI22" s="47"/>
      <c r="AJ22" s="47"/>
      <c r="AK22" s="47"/>
      <c r="AL22" s="47"/>
      <c r="AM22" s="47"/>
      <c r="AN22" s="47"/>
      <c r="AO22" s="47"/>
      <c r="AP22" s="47"/>
      <c r="AQ22" s="89"/>
      <c r="AR22" s="329"/>
      <c r="AS22" s="380"/>
      <c r="AW22" s="28" t="s">
        <v>606</v>
      </c>
      <c r="AX22" s="28" t="e">
        <f>AX21+1</f>
        <v>#REF!</v>
      </c>
    </row>
    <row r="23" spans="1:50" ht="96" customHeight="1" x14ac:dyDescent="0.25">
      <c r="A23" s="313"/>
      <c r="B23" s="331"/>
      <c r="C23" s="312"/>
      <c r="D23" s="303"/>
      <c r="E23" s="329"/>
      <c r="F23" s="311"/>
      <c r="G23" s="324"/>
      <c r="H23" s="324"/>
      <c r="I23" s="324"/>
      <c r="J23" s="324"/>
      <c r="K23" s="324"/>
      <c r="L23" s="324"/>
      <c r="M23" s="324"/>
      <c r="N23" s="324"/>
      <c r="O23" s="324"/>
      <c r="P23" s="341"/>
      <c r="Q23" s="389"/>
      <c r="R23" s="341"/>
      <c r="S23" s="324"/>
      <c r="T23" s="324"/>
      <c r="U23" s="47"/>
      <c r="V23" s="47"/>
      <c r="W23" s="47"/>
      <c r="X23" s="47"/>
      <c r="Y23" s="47"/>
      <c r="Z23" s="238"/>
      <c r="AA23" s="238"/>
      <c r="AB23" s="239"/>
      <c r="AC23" s="238"/>
      <c r="AD23" s="47"/>
      <c r="AE23" s="47"/>
      <c r="AF23" s="47"/>
      <c r="AG23" s="47"/>
      <c r="AH23" s="47"/>
      <c r="AI23" s="47"/>
      <c r="AJ23" s="47"/>
      <c r="AK23" s="47"/>
      <c r="AL23" s="47"/>
      <c r="AM23" s="47"/>
      <c r="AN23" s="47"/>
      <c r="AO23" s="47"/>
      <c r="AP23" s="47"/>
      <c r="AQ23" s="238"/>
      <c r="AR23" s="329"/>
      <c r="AS23" s="324"/>
      <c r="AW23" s="28" t="s">
        <v>606</v>
      </c>
      <c r="AX23" s="28" t="e">
        <f>#REF!+1</f>
        <v>#REF!</v>
      </c>
    </row>
    <row r="24" spans="1:50" ht="139.5" customHeight="1" x14ac:dyDescent="0.25">
      <c r="A24" s="313"/>
      <c r="B24" s="331"/>
      <c r="C24" s="312"/>
      <c r="D24" s="312"/>
      <c r="E24" s="329"/>
      <c r="F24" s="311"/>
      <c r="G24" s="324"/>
      <c r="H24" s="324"/>
      <c r="I24" s="324"/>
      <c r="J24" s="324"/>
      <c r="K24" s="349"/>
      <c r="L24" s="324"/>
      <c r="M24" s="324"/>
      <c r="N24" s="324"/>
      <c r="O24" s="324"/>
      <c r="P24" s="341"/>
      <c r="Q24" s="340"/>
      <c r="R24" s="341"/>
      <c r="S24" s="324"/>
      <c r="T24" s="324"/>
      <c r="U24" s="47"/>
      <c r="V24" s="47"/>
      <c r="W24" s="47"/>
      <c r="X24" s="47"/>
      <c r="Y24" s="47"/>
      <c r="Z24" s="348"/>
      <c r="AA24" s="348"/>
      <c r="AB24" s="393"/>
      <c r="AC24" s="346"/>
      <c r="AD24" s="47"/>
      <c r="AE24" s="47"/>
      <c r="AF24" s="47"/>
      <c r="AG24" s="47"/>
      <c r="AH24" s="47"/>
      <c r="AI24" s="47"/>
      <c r="AJ24" s="47"/>
      <c r="AK24" s="47"/>
      <c r="AL24" s="47"/>
      <c r="AM24" s="47"/>
      <c r="AN24" s="47"/>
      <c r="AO24" s="47"/>
      <c r="AP24" s="47"/>
      <c r="AQ24" s="341"/>
      <c r="AR24" s="329"/>
      <c r="AS24" s="330"/>
      <c r="AW24" s="28" t="s">
        <v>606</v>
      </c>
      <c r="AX24" s="28" t="e">
        <f>AX23+1</f>
        <v>#REF!</v>
      </c>
    </row>
    <row r="25" spans="1:50" ht="139.5" customHeight="1" x14ac:dyDescent="0.25">
      <c r="A25" s="313"/>
      <c r="B25" s="331"/>
      <c r="C25" s="312"/>
      <c r="D25" s="312"/>
      <c r="E25" s="329"/>
      <c r="F25" s="311"/>
      <c r="G25" s="324"/>
      <c r="H25" s="324"/>
      <c r="I25" s="324"/>
      <c r="J25" s="324"/>
      <c r="K25" s="307"/>
      <c r="L25" s="307"/>
      <c r="M25" s="307"/>
      <c r="N25" s="324"/>
      <c r="O25" s="324"/>
      <c r="P25" s="305"/>
      <c r="Q25" s="392"/>
      <c r="R25" s="305"/>
      <c r="S25" s="324"/>
      <c r="T25" s="324"/>
      <c r="U25" s="47"/>
      <c r="V25" s="47"/>
      <c r="W25" s="47"/>
      <c r="X25" s="47"/>
      <c r="Y25" s="47"/>
      <c r="Z25" s="305"/>
      <c r="AA25" s="384"/>
      <c r="AB25" s="384"/>
      <c r="AC25" s="383"/>
      <c r="AD25" s="47"/>
      <c r="AE25" s="47"/>
      <c r="AF25" s="47"/>
      <c r="AG25" s="47"/>
      <c r="AH25" s="47"/>
      <c r="AI25" s="47"/>
      <c r="AJ25" s="47"/>
      <c r="AK25" s="47"/>
      <c r="AL25" s="47"/>
      <c r="AM25" s="47"/>
      <c r="AN25" s="47"/>
      <c r="AO25" s="47"/>
      <c r="AP25" s="47"/>
      <c r="AQ25" s="305"/>
      <c r="AR25" s="329"/>
      <c r="AS25" s="330"/>
      <c r="AW25" s="28" t="s">
        <v>606</v>
      </c>
      <c r="AX25" s="28" t="e">
        <f>AX24+1</f>
        <v>#REF!</v>
      </c>
    </row>
    <row r="26" spans="1:50" ht="120" customHeight="1" x14ac:dyDescent="0.25">
      <c r="A26" s="313"/>
      <c r="B26" s="331"/>
      <c r="C26" s="312"/>
      <c r="D26" s="312"/>
      <c r="E26" s="329"/>
      <c r="F26" s="311"/>
      <c r="G26" s="324"/>
      <c r="H26" s="324"/>
      <c r="I26" s="324"/>
      <c r="J26" s="324"/>
      <c r="K26" s="382"/>
      <c r="L26" s="309"/>
      <c r="M26" s="309"/>
      <c r="N26" s="324"/>
      <c r="O26" s="324"/>
      <c r="P26" s="333"/>
      <c r="Q26" s="334"/>
      <c r="R26" s="333"/>
      <c r="S26" s="324"/>
      <c r="T26" s="324"/>
      <c r="U26" s="47"/>
      <c r="V26" s="47"/>
      <c r="W26" s="47"/>
      <c r="X26" s="47"/>
      <c r="Y26" s="47"/>
      <c r="Z26" s="381"/>
      <c r="AA26" s="381"/>
      <c r="AB26" s="378"/>
      <c r="AC26" s="381"/>
      <c r="AD26" s="47"/>
      <c r="AE26" s="47"/>
      <c r="AF26" s="47"/>
      <c r="AG26" s="47"/>
      <c r="AH26" s="47"/>
      <c r="AI26" s="47"/>
      <c r="AJ26" s="47"/>
      <c r="AK26" s="47"/>
      <c r="AL26" s="47"/>
      <c r="AM26" s="47"/>
      <c r="AN26" s="47"/>
      <c r="AO26" s="47"/>
      <c r="AP26" s="47"/>
      <c r="AQ26" s="89"/>
      <c r="AR26" s="329"/>
      <c r="AS26" s="380"/>
      <c r="AW26" s="28" t="s">
        <v>606</v>
      </c>
      <c r="AX26" s="28" t="e">
        <f>AX25+1</f>
        <v>#REF!</v>
      </c>
    </row>
    <row r="27" spans="1:50" ht="107.25" customHeight="1" x14ac:dyDescent="0.25">
      <c r="A27" s="313"/>
      <c r="B27" s="331"/>
      <c r="C27" s="312"/>
      <c r="D27" s="312"/>
      <c r="E27" s="329"/>
      <c r="F27" s="311"/>
      <c r="G27" s="324"/>
      <c r="H27" s="324"/>
      <c r="I27" s="324"/>
      <c r="J27" s="324"/>
      <c r="K27" s="355"/>
      <c r="L27" s="355"/>
      <c r="M27" s="355"/>
      <c r="N27" s="324"/>
      <c r="O27" s="324"/>
      <c r="P27" s="355"/>
      <c r="Q27" s="355"/>
      <c r="R27" s="354"/>
      <c r="S27" s="324"/>
      <c r="T27" s="324"/>
      <c r="U27" s="47"/>
      <c r="V27" s="47"/>
      <c r="W27" s="47"/>
      <c r="X27" s="47"/>
      <c r="Y27" s="47"/>
      <c r="Z27" s="244"/>
      <c r="AA27" s="245"/>
      <c r="AB27" s="245"/>
      <c r="AC27" s="245"/>
      <c r="AD27" s="47"/>
      <c r="AE27" s="47"/>
      <c r="AF27" s="47"/>
      <c r="AG27" s="47"/>
      <c r="AH27" s="47"/>
      <c r="AI27" s="47"/>
      <c r="AJ27" s="47"/>
      <c r="AK27" s="47"/>
      <c r="AL27" s="47"/>
      <c r="AM27" s="47"/>
      <c r="AN27" s="47"/>
      <c r="AO27" s="47"/>
      <c r="AP27" s="47"/>
      <c r="AQ27" s="355"/>
      <c r="AR27" s="329"/>
      <c r="AS27" s="330"/>
      <c r="AW27" s="28" t="s">
        <v>606</v>
      </c>
      <c r="AX27" s="28" t="e">
        <f>AX26+1</f>
        <v>#REF!</v>
      </c>
    </row>
    <row r="28" spans="1:50" ht="139.5" customHeight="1" x14ac:dyDescent="0.25">
      <c r="A28" s="313"/>
      <c r="B28" s="331"/>
      <c r="C28" s="312"/>
      <c r="D28" s="303"/>
      <c r="E28" s="329"/>
      <c r="F28" s="311"/>
      <c r="G28" s="324"/>
      <c r="H28" s="324"/>
      <c r="I28" s="324"/>
      <c r="J28" s="341"/>
      <c r="K28" s="324"/>
      <c r="L28" s="324"/>
      <c r="M28" s="324"/>
      <c r="N28" s="324"/>
      <c r="O28" s="324"/>
      <c r="P28" s="324"/>
      <c r="Q28" s="389"/>
      <c r="R28" s="341"/>
      <c r="S28" s="324"/>
      <c r="T28" s="324"/>
      <c r="U28" s="47"/>
      <c r="V28" s="47"/>
      <c r="W28" s="47"/>
      <c r="X28" s="47"/>
      <c r="Y28" s="47"/>
      <c r="Z28" s="238"/>
      <c r="AA28" s="238"/>
      <c r="AB28" s="246"/>
      <c r="AC28" s="238"/>
      <c r="AD28" s="47"/>
      <c r="AE28" s="47"/>
      <c r="AF28" s="47"/>
      <c r="AG28" s="47"/>
      <c r="AH28" s="47"/>
      <c r="AI28" s="47"/>
      <c r="AJ28" s="47"/>
      <c r="AK28" s="47"/>
      <c r="AL28" s="47"/>
      <c r="AM28" s="47"/>
      <c r="AN28" s="47"/>
      <c r="AO28" s="47"/>
      <c r="AP28" s="47"/>
      <c r="AQ28" s="341"/>
      <c r="AR28" s="329"/>
      <c r="AS28" s="341"/>
      <c r="AW28" s="28" t="s">
        <v>606</v>
      </c>
      <c r="AX28" s="28" t="e">
        <f>AX27+1</f>
        <v>#REF!</v>
      </c>
    </row>
    <row r="29" spans="1:50" ht="91.9" customHeight="1" x14ac:dyDescent="0.25">
      <c r="A29" s="313"/>
      <c r="B29" s="331"/>
      <c r="C29" s="312"/>
      <c r="D29" s="312"/>
      <c r="E29" s="329"/>
      <c r="F29" s="311"/>
      <c r="G29" s="324"/>
      <c r="H29" s="324"/>
      <c r="I29" s="324"/>
      <c r="J29" s="324"/>
      <c r="K29" s="324"/>
      <c r="L29" s="324"/>
      <c r="M29" s="324"/>
      <c r="N29" s="324"/>
      <c r="O29" s="324"/>
      <c r="P29" s="341"/>
      <c r="Q29" s="324"/>
      <c r="R29" s="341"/>
      <c r="S29" s="324"/>
      <c r="T29" s="324"/>
      <c r="U29" s="47"/>
      <c r="V29" s="47"/>
      <c r="W29" s="47"/>
      <c r="X29" s="47"/>
      <c r="Y29" s="47"/>
      <c r="Z29" s="247"/>
      <c r="AA29" s="376"/>
      <c r="AB29" s="249"/>
      <c r="AC29" s="250"/>
      <c r="AD29" s="47"/>
      <c r="AE29" s="47"/>
      <c r="AF29" s="47"/>
      <c r="AG29" s="47"/>
      <c r="AH29" s="47"/>
      <c r="AI29" s="47"/>
      <c r="AJ29" s="47"/>
      <c r="AK29" s="47"/>
      <c r="AL29" s="47"/>
      <c r="AM29" s="47"/>
      <c r="AN29" s="47"/>
      <c r="AO29" s="47"/>
      <c r="AP29" s="47"/>
      <c r="AQ29" s="341"/>
      <c r="AR29" s="329"/>
      <c r="AS29" s="330"/>
      <c r="AW29" s="28" t="s">
        <v>606</v>
      </c>
      <c r="AX29" s="28" t="e">
        <f>AX28+1</f>
        <v>#REF!</v>
      </c>
    </row>
    <row r="30" spans="1:50" ht="139.5" customHeight="1" x14ac:dyDescent="0.25">
      <c r="A30" s="313"/>
      <c r="B30" s="331"/>
      <c r="C30" s="312"/>
      <c r="D30" s="312"/>
      <c r="E30" s="329"/>
      <c r="F30" s="311"/>
      <c r="G30" s="324"/>
      <c r="H30" s="324"/>
      <c r="I30" s="324"/>
      <c r="J30" s="324"/>
      <c r="K30" s="307"/>
      <c r="L30" s="307"/>
      <c r="M30" s="307"/>
      <c r="N30" s="324"/>
      <c r="O30" s="324"/>
      <c r="P30" s="305"/>
      <c r="Q30" s="307"/>
      <c r="R30" s="305"/>
      <c r="S30" s="324"/>
      <c r="T30" s="324"/>
      <c r="U30" s="47"/>
      <c r="V30" s="47"/>
      <c r="W30" s="47"/>
      <c r="X30" s="47"/>
      <c r="Y30" s="47"/>
      <c r="Z30" s="305"/>
      <c r="AA30" s="251"/>
      <c r="AB30" s="384"/>
      <c r="AC30" s="252"/>
      <c r="AD30" s="47"/>
      <c r="AE30" s="47"/>
      <c r="AF30" s="47"/>
      <c r="AG30" s="47"/>
      <c r="AH30" s="47"/>
      <c r="AI30" s="47"/>
      <c r="AJ30" s="47"/>
      <c r="AK30" s="47"/>
      <c r="AL30" s="47"/>
      <c r="AM30" s="47"/>
      <c r="AN30" s="47"/>
      <c r="AO30" s="47"/>
      <c r="AP30" s="47"/>
      <c r="AQ30" s="305"/>
      <c r="AR30" s="329"/>
      <c r="AS30" s="330"/>
      <c r="AW30" s="28" t="s">
        <v>606</v>
      </c>
      <c r="AX30" s="28" t="e">
        <f>#REF!+1</f>
        <v>#REF!</v>
      </c>
    </row>
    <row r="31" spans="1:50" ht="139.5" customHeight="1" x14ac:dyDescent="0.25">
      <c r="A31" s="313"/>
      <c r="B31" s="331"/>
      <c r="C31" s="312"/>
      <c r="D31" s="312"/>
      <c r="E31" s="329"/>
      <c r="F31" s="311"/>
      <c r="G31" s="324"/>
      <c r="H31" s="324"/>
      <c r="I31" s="324"/>
      <c r="J31" s="324"/>
      <c r="K31" s="382"/>
      <c r="L31" s="309"/>
      <c r="M31" s="309"/>
      <c r="N31" s="324"/>
      <c r="O31" s="324"/>
      <c r="P31" s="333"/>
      <c r="Q31" s="334"/>
      <c r="R31" s="333"/>
      <c r="S31" s="324"/>
      <c r="T31" s="324"/>
      <c r="U31" s="47"/>
      <c r="V31" s="47"/>
      <c r="W31" s="47"/>
      <c r="X31" s="47"/>
      <c r="Y31" s="47"/>
      <c r="Z31" s="381"/>
      <c r="AA31" s="381"/>
      <c r="AB31" s="391"/>
      <c r="AC31" s="390"/>
      <c r="AD31" s="47"/>
      <c r="AE31" s="47"/>
      <c r="AF31" s="47"/>
      <c r="AG31" s="47"/>
      <c r="AH31" s="47"/>
      <c r="AI31" s="47"/>
      <c r="AJ31" s="47"/>
      <c r="AK31" s="47"/>
      <c r="AL31" s="47"/>
      <c r="AM31" s="47"/>
      <c r="AN31" s="47"/>
      <c r="AO31" s="47"/>
      <c r="AP31" s="47"/>
      <c r="AQ31" s="255"/>
      <c r="AR31" s="329"/>
      <c r="AS31" s="330"/>
      <c r="AT31" s="329"/>
      <c r="AW31" s="28" t="s">
        <v>606</v>
      </c>
      <c r="AX31" s="28" t="e">
        <f>AX30+1</f>
        <v>#REF!</v>
      </c>
    </row>
    <row r="32" spans="1:50" ht="139.5" customHeight="1" x14ac:dyDescent="0.25">
      <c r="A32" s="313"/>
      <c r="B32" s="331"/>
      <c r="C32" s="312"/>
      <c r="D32" s="312"/>
      <c r="E32" s="329"/>
      <c r="F32" s="311"/>
      <c r="G32" s="324"/>
      <c r="H32" s="324"/>
      <c r="I32" s="324"/>
      <c r="J32" s="324"/>
      <c r="K32" s="382"/>
      <c r="L32" s="309"/>
      <c r="M32" s="309"/>
      <c r="N32" s="324"/>
      <c r="O32" s="324"/>
      <c r="P32" s="333"/>
      <c r="Q32" s="334"/>
      <c r="R32" s="333"/>
      <c r="S32" s="324"/>
      <c r="T32" s="324"/>
      <c r="U32" s="47"/>
      <c r="V32" s="47"/>
      <c r="W32" s="47"/>
      <c r="X32" s="47"/>
      <c r="Y32" s="47"/>
      <c r="Z32" s="381"/>
      <c r="AA32" s="381"/>
      <c r="AB32" s="378"/>
      <c r="AC32" s="381"/>
      <c r="AD32" s="47"/>
      <c r="AE32" s="47"/>
      <c r="AF32" s="47"/>
      <c r="AG32" s="47"/>
      <c r="AH32" s="47"/>
      <c r="AI32" s="47"/>
      <c r="AJ32" s="47"/>
      <c r="AK32" s="47"/>
      <c r="AL32" s="47"/>
      <c r="AM32" s="47"/>
      <c r="AN32" s="47"/>
      <c r="AO32" s="47"/>
      <c r="AP32" s="47"/>
      <c r="AQ32" s="89"/>
      <c r="AR32" s="329"/>
      <c r="AS32" s="380"/>
      <c r="AW32" s="28" t="s">
        <v>606</v>
      </c>
      <c r="AX32" s="28" t="e">
        <f>AX31+1</f>
        <v>#REF!</v>
      </c>
    </row>
    <row r="33" spans="1:50" ht="139.5" customHeight="1" x14ac:dyDescent="0.25">
      <c r="A33" s="313"/>
      <c r="B33" s="331"/>
      <c r="C33" s="312"/>
      <c r="D33" s="311"/>
      <c r="E33" s="329"/>
      <c r="F33" s="311"/>
      <c r="G33" s="324"/>
      <c r="H33" s="324"/>
      <c r="I33" s="324"/>
      <c r="J33" s="324"/>
      <c r="K33" s="303"/>
      <c r="L33" s="303"/>
      <c r="M33" s="303"/>
      <c r="N33" s="324"/>
      <c r="O33" s="324"/>
      <c r="P33" s="308"/>
      <c r="Q33" s="379"/>
      <c r="R33" s="308"/>
      <c r="S33" s="324"/>
      <c r="T33" s="324"/>
      <c r="U33" s="47"/>
      <c r="V33" s="47"/>
      <c r="W33" s="47"/>
      <c r="X33" s="47"/>
      <c r="Y33" s="47"/>
      <c r="Z33" s="257"/>
      <c r="AA33" s="258"/>
      <c r="AB33" s="378"/>
      <c r="AC33" s="378"/>
      <c r="AD33" s="47"/>
      <c r="AE33" s="47"/>
      <c r="AF33" s="47"/>
      <c r="AG33" s="47"/>
      <c r="AH33" s="47"/>
      <c r="AI33" s="47"/>
      <c r="AJ33" s="47"/>
      <c r="AK33" s="47"/>
      <c r="AL33" s="47"/>
      <c r="AM33" s="47"/>
      <c r="AN33" s="47"/>
      <c r="AO33" s="47"/>
      <c r="AP33" s="47"/>
      <c r="AQ33" s="309"/>
      <c r="AR33" s="329"/>
      <c r="AS33" s="330"/>
      <c r="AW33" s="28" t="s">
        <v>606</v>
      </c>
      <c r="AX33" s="28" t="e">
        <f>#REF!+1</f>
        <v>#REF!</v>
      </c>
    </row>
    <row r="34" spans="1:50" ht="139.5" customHeight="1" x14ac:dyDescent="0.25">
      <c r="A34" s="313"/>
      <c r="B34" s="331"/>
      <c r="C34" s="312"/>
      <c r="D34" s="303"/>
      <c r="E34" s="329"/>
      <c r="F34" s="311"/>
      <c r="G34" s="324"/>
      <c r="H34" s="324"/>
      <c r="I34" s="324"/>
      <c r="J34" s="324"/>
      <c r="K34" s="324"/>
      <c r="L34" s="324"/>
      <c r="M34" s="324"/>
      <c r="N34" s="324"/>
      <c r="O34" s="324"/>
      <c r="P34" s="324"/>
      <c r="Q34" s="389"/>
      <c r="R34" s="341"/>
      <c r="S34" s="324"/>
      <c r="T34" s="324"/>
      <c r="U34" s="47"/>
      <c r="V34" s="47"/>
      <c r="W34" s="47"/>
      <c r="X34" s="47"/>
      <c r="Y34" s="47"/>
      <c r="Z34" s="238"/>
      <c r="AA34" s="238"/>
      <c r="AB34" s="246"/>
      <c r="AC34" s="238"/>
      <c r="AD34" s="47"/>
      <c r="AE34" s="47"/>
      <c r="AF34" s="47"/>
      <c r="AG34" s="47"/>
      <c r="AH34" s="47"/>
      <c r="AI34" s="47"/>
      <c r="AJ34" s="47"/>
      <c r="AK34" s="47"/>
      <c r="AL34" s="47"/>
      <c r="AM34" s="47"/>
      <c r="AN34" s="47"/>
      <c r="AO34" s="47"/>
      <c r="AP34" s="47"/>
      <c r="AQ34" s="341"/>
      <c r="AR34" s="329"/>
      <c r="AS34" s="324"/>
      <c r="AW34" s="28" t="s">
        <v>606</v>
      </c>
      <c r="AX34" s="28" t="e">
        <f>AX33+1</f>
        <v>#REF!</v>
      </c>
    </row>
    <row r="35" spans="1:50" ht="124.15" customHeight="1" x14ac:dyDescent="0.25">
      <c r="A35" s="313"/>
      <c r="B35" s="331"/>
      <c r="C35" s="312"/>
      <c r="D35" s="312"/>
      <c r="E35" s="329"/>
      <c r="F35" s="311"/>
      <c r="G35" s="324"/>
      <c r="H35" s="324"/>
      <c r="I35" s="324"/>
      <c r="J35" s="324"/>
      <c r="K35" s="382"/>
      <c r="L35" s="309"/>
      <c r="M35" s="309"/>
      <c r="N35" s="324"/>
      <c r="O35" s="324"/>
      <c r="P35" s="333"/>
      <c r="Q35" s="334"/>
      <c r="R35" s="333"/>
      <c r="S35" s="324"/>
      <c r="T35" s="324"/>
      <c r="U35" s="47"/>
      <c r="V35" s="47"/>
      <c r="W35" s="47"/>
      <c r="X35" s="47"/>
      <c r="Y35" s="47"/>
      <c r="Z35" s="381"/>
      <c r="AA35" s="381"/>
      <c r="AB35" s="378"/>
      <c r="AC35" s="381"/>
      <c r="AD35" s="47"/>
      <c r="AE35" s="47"/>
      <c r="AF35" s="47"/>
      <c r="AG35" s="47"/>
      <c r="AH35" s="47"/>
      <c r="AI35" s="47"/>
      <c r="AJ35" s="47"/>
      <c r="AK35" s="47"/>
      <c r="AL35" s="47"/>
      <c r="AM35" s="47"/>
      <c r="AN35" s="47"/>
      <c r="AO35" s="47"/>
      <c r="AP35" s="47"/>
      <c r="AQ35" s="89"/>
      <c r="AR35" s="329"/>
      <c r="AS35" s="324"/>
      <c r="AW35" s="28" t="s">
        <v>606</v>
      </c>
      <c r="AX35" s="28" t="e">
        <f>AX34+1</f>
        <v>#REF!</v>
      </c>
    </row>
    <row r="36" spans="1:50" ht="139.5" customHeight="1" x14ac:dyDescent="0.25">
      <c r="A36" s="313"/>
      <c r="B36" s="331"/>
      <c r="C36" s="312"/>
      <c r="D36" s="312"/>
      <c r="E36" s="329"/>
      <c r="F36" s="311"/>
      <c r="G36" s="324"/>
      <c r="H36" s="324"/>
      <c r="I36" s="324"/>
      <c r="J36" s="324"/>
      <c r="K36" s="324"/>
      <c r="L36" s="349"/>
      <c r="M36" s="324"/>
      <c r="N36" s="324"/>
      <c r="O36" s="324"/>
      <c r="P36" s="341"/>
      <c r="Q36" s="377"/>
      <c r="R36" s="341"/>
      <c r="S36" s="324"/>
      <c r="T36" s="324"/>
      <c r="U36" s="47"/>
      <c r="V36" s="47"/>
      <c r="W36" s="47"/>
      <c r="X36" s="47"/>
      <c r="Y36" s="47"/>
      <c r="Z36" s="247"/>
      <c r="AA36" s="376"/>
      <c r="AB36" s="249"/>
      <c r="AC36" s="250"/>
      <c r="AD36" s="260"/>
      <c r="AE36" s="260"/>
      <c r="AF36" s="260"/>
      <c r="AG36" s="387"/>
      <c r="AH36" s="388"/>
      <c r="AI36" s="387"/>
      <c r="AJ36" s="387"/>
      <c r="AK36" s="387"/>
      <c r="AL36" s="47"/>
      <c r="AM36" s="47"/>
      <c r="AN36" s="47"/>
      <c r="AO36" s="47"/>
      <c r="AP36" s="47"/>
      <c r="AQ36" s="341"/>
      <c r="AR36" s="329"/>
      <c r="AS36" s="330"/>
      <c r="AW36" s="28" t="s">
        <v>606</v>
      </c>
      <c r="AX36" s="28" t="e">
        <f>AX35+1</f>
        <v>#REF!</v>
      </c>
    </row>
    <row r="37" spans="1:50" ht="139.5" customHeight="1" x14ac:dyDescent="0.25">
      <c r="A37" s="313"/>
      <c r="B37" s="331"/>
      <c r="C37" s="312"/>
      <c r="D37" s="312"/>
      <c r="E37" s="329"/>
      <c r="F37" s="311"/>
      <c r="G37" s="324"/>
      <c r="H37" s="324"/>
      <c r="I37" s="324"/>
      <c r="J37" s="324"/>
      <c r="K37" s="382"/>
      <c r="L37" s="309"/>
      <c r="M37" s="309"/>
      <c r="N37" s="324"/>
      <c r="O37" s="324"/>
      <c r="P37" s="333"/>
      <c r="Q37" s="334"/>
      <c r="R37" s="333"/>
      <c r="S37" s="324"/>
      <c r="T37" s="324"/>
      <c r="U37" s="47"/>
      <c r="V37" s="47"/>
      <c r="W37" s="47"/>
      <c r="X37" s="47"/>
      <c r="Y37" s="47"/>
      <c r="Z37" s="381"/>
      <c r="AA37" s="381"/>
      <c r="AB37" s="378"/>
      <c r="AC37" s="381"/>
      <c r="AD37" s="47"/>
      <c r="AE37" s="47"/>
      <c r="AF37" s="47"/>
      <c r="AG37" s="47"/>
      <c r="AH37" s="47"/>
      <c r="AI37" s="47"/>
      <c r="AJ37" s="47"/>
      <c r="AK37" s="47"/>
      <c r="AL37" s="47"/>
      <c r="AM37" s="47"/>
      <c r="AN37" s="47"/>
      <c r="AO37" s="47"/>
      <c r="AP37" s="47"/>
      <c r="AQ37" s="89"/>
      <c r="AR37" s="329"/>
      <c r="AS37" s="380"/>
      <c r="AW37" s="28" t="s">
        <v>606</v>
      </c>
      <c r="AX37" s="28" t="e">
        <f>#REF!+1</f>
        <v>#REF!</v>
      </c>
    </row>
    <row r="38" spans="1:50" ht="139.5" customHeight="1" x14ac:dyDescent="0.25">
      <c r="A38" s="313"/>
      <c r="B38" s="331"/>
      <c r="C38" s="312"/>
      <c r="D38" s="312"/>
      <c r="E38" s="329"/>
      <c r="F38" s="311"/>
      <c r="G38" s="324"/>
      <c r="H38" s="324"/>
      <c r="I38" s="324"/>
      <c r="J38" s="324"/>
      <c r="K38" s="356"/>
      <c r="L38" s="303"/>
      <c r="M38" s="356"/>
      <c r="N38" s="324"/>
      <c r="O38" s="324"/>
      <c r="P38" s="308"/>
      <c r="Q38" s="386"/>
      <c r="R38" s="308"/>
      <c r="S38" s="324"/>
      <c r="T38" s="324"/>
      <c r="U38" s="47"/>
      <c r="V38" s="47"/>
      <c r="W38" s="47"/>
      <c r="X38" s="47"/>
      <c r="Y38" s="47"/>
      <c r="Z38" s="264"/>
      <c r="AA38" s="264"/>
      <c r="AB38" s="264"/>
      <c r="AC38" s="110"/>
      <c r="AD38" s="47"/>
      <c r="AE38" s="47"/>
      <c r="AF38" s="47"/>
      <c r="AG38" s="47"/>
      <c r="AH38" s="47"/>
      <c r="AI38" s="47"/>
      <c r="AJ38" s="47"/>
      <c r="AK38" s="47"/>
      <c r="AL38" s="47"/>
      <c r="AM38" s="47"/>
      <c r="AN38" s="47"/>
      <c r="AO38" s="47"/>
      <c r="AP38" s="47"/>
      <c r="AQ38" s="385"/>
      <c r="AR38" s="329"/>
      <c r="AS38" s="330"/>
      <c r="AW38" s="28" t="s">
        <v>606</v>
      </c>
      <c r="AX38" s="28" t="e">
        <f>AX37+1</f>
        <v>#REF!</v>
      </c>
    </row>
    <row r="39" spans="1:50" ht="93.6" customHeight="1" x14ac:dyDescent="0.25">
      <c r="A39" s="313"/>
      <c r="B39" s="331"/>
      <c r="C39" s="312"/>
      <c r="D39" s="312"/>
      <c r="E39" s="324"/>
      <c r="F39" s="311"/>
      <c r="G39" s="324"/>
      <c r="H39" s="324"/>
      <c r="I39" s="324"/>
      <c r="J39" s="324"/>
      <c r="K39" s="307"/>
      <c r="L39" s="307"/>
      <c r="M39" s="307"/>
      <c r="N39" s="324"/>
      <c r="O39" s="324"/>
      <c r="P39" s="305"/>
      <c r="Q39" s="307"/>
      <c r="R39" s="305"/>
      <c r="S39" s="324"/>
      <c r="T39" s="324"/>
      <c r="U39" s="47"/>
      <c r="V39" s="47"/>
      <c r="W39" s="47"/>
      <c r="X39" s="47"/>
      <c r="Y39" s="47"/>
      <c r="Z39" s="305"/>
      <c r="AA39" s="384"/>
      <c r="AB39" s="384"/>
      <c r="AC39" s="383"/>
      <c r="AD39" s="47"/>
      <c r="AE39" s="47"/>
      <c r="AF39" s="47"/>
      <c r="AG39" s="47"/>
      <c r="AH39" s="47"/>
      <c r="AI39" s="47"/>
      <c r="AJ39" s="47"/>
      <c r="AK39" s="47"/>
      <c r="AL39" s="47"/>
      <c r="AM39" s="47"/>
      <c r="AN39" s="47"/>
      <c r="AO39" s="47"/>
      <c r="AP39" s="47"/>
      <c r="AQ39" s="305"/>
      <c r="AR39" s="329"/>
      <c r="AS39" s="330"/>
      <c r="AT39" s="99"/>
      <c r="AW39" s="28" t="s">
        <v>606</v>
      </c>
      <c r="AX39" s="28" t="e">
        <f>#REF!+1</f>
        <v>#REF!</v>
      </c>
    </row>
    <row r="40" spans="1:50" ht="67.900000000000006" customHeight="1" x14ac:dyDescent="0.25">
      <c r="A40" s="313"/>
      <c r="B40" s="331"/>
      <c r="C40" s="312"/>
      <c r="D40" s="312"/>
      <c r="E40" s="329"/>
      <c r="F40" s="311"/>
      <c r="G40" s="324"/>
      <c r="H40" s="324"/>
      <c r="I40" s="324"/>
      <c r="J40" s="324"/>
      <c r="K40" s="324"/>
      <c r="L40" s="324"/>
      <c r="M40" s="324"/>
      <c r="N40" s="324"/>
      <c r="O40" s="324"/>
      <c r="P40" s="341"/>
      <c r="Q40" s="324"/>
      <c r="R40" s="341"/>
      <c r="S40" s="324"/>
      <c r="T40" s="324"/>
      <c r="U40" s="47"/>
      <c r="V40" s="47"/>
      <c r="W40" s="47"/>
      <c r="X40" s="47"/>
      <c r="Y40" s="47"/>
      <c r="Z40" s="247"/>
      <c r="AA40" s="376"/>
      <c r="AB40" s="340"/>
      <c r="AC40" s="324"/>
      <c r="AD40" s="47"/>
      <c r="AE40" s="47"/>
      <c r="AF40" s="47"/>
      <c r="AG40" s="47"/>
      <c r="AH40" s="47"/>
      <c r="AI40" s="47"/>
      <c r="AJ40" s="47"/>
      <c r="AK40" s="47"/>
      <c r="AL40" s="47"/>
      <c r="AM40" s="47"/>
      <c r="AN40" s="47"/>
      <c r="AO40" s="47"/>
      <c r="AP40" s="47"/>
      <c r="AQ40" s="341"/>
      <c r="AR40" s="329"/>
      <c r="AS40" s="330"/>
      <c r="AW40" s="28" t="s">
        <v>606</v>
      </c>
      <c r="AX40" s="28" t="e">
        <f>#REF!+1</f>
        <v>#REF!</v>
      </c>
    </row>
    <row r="41" spans="1:50" ht="111" customHeight="1" x14ac:dyDescent="0.25">
      <c r="A41" s="313"/>
      <c r="B41" s="331"/>
      <c r="C41" s="312"/>
      <c r="D41" s="312"/>
      <c r="E41" s="329"/>
      <c r="F41" s="311"/>
      <c r="G41" s="324"/>
      <c r="H41" s="324"/>
      <c r="I41" s="324"/>
      <c r="J41" s="324"/>
      <c r="K41" s="382"/>
      <c r="L41" s="309"/>
      <c r="M41" s="309"/>
      <c r="N41" s="324"/>
      <c r="O41" s="324"/>
      <c r="P41" s="333"/>
      <c r="Q41" s="334"/>
      <c r="R41" s="333"/>
      <c r="S41" s="324"/>
      <c r="T41" s="324"/>
      <c r="U41" s="47"/>
      <c r="V41" s="47"/>
      <c r="W41" s="47"/>
      <c r="X41" s="47"/>
      <c r="Y41" s="47"/>
      <c r="Z41" s="381"/>
      <c r="AA41" s="381"/>
      <c r="AB41" s="378"/>
      <c r="AC41" s="381"/>
      <c r="AD41" s="297"/>
      <c r="AE41" s="47"/>
      <c r="AF41" s="47"/>
      <c r="AG41" s="47"/>
      <c r="AH41" s="47"/>
      <c r="AI41" s="47"/>
      <c r="AJ41" s="47"/>
      <c r="AK41" s="47"/>
      <c r="AL41" s="47"/>
      <c r="AM41" s="47"/>
      <c r="AN41" s="47"/>
      <c r="AO41" s="47"/>
      <c r="AP41" s="47"/>
      <c r="AQ41" s="89"/>
      <c r="AR41" s="329"/>
      <c r="AS41" s="380"/>
      <c r="AW41" s="28" t="s">
        <v>606</v>
      </c>
      <c r="AX41" s="28" t="e">
        <f>AX40+1</f>
        <v>#REF!</v>
      </c>
    </row>
    <row r="42" spans="1:50" ht="139.5" customHeight="1" x14ac:dyDescent="0.25">
      <c r="A42" s="313"/>
      <c r="B42" s="331"/>
      <c r="C42" s="312"/>
      <c r="D42" s="312"/>
      <c r="E42" s="329"/>
      <c r="F42" s="311"/>
      <c r="G42" s="324"/>
      <c r="H42" s="324"/>
      <c r="I42" s="324"/>
      <c r="J42" s="324"/>
      <c r="K42" s="382"/>
      <c r="L42" s="309"/>
      <c r="M42" s="309"/>
      <c r="N42" s="324"/>
      <c r="O42" s="324"/>
      <c r="P42" s="333"/>
      <c r="Q42" s="334"/>
      <c r="R42" s="333"/>
      <c r="S42" s="324"/>
      <c r="T42" s="324"/>
      <c r="U42" s="47"/>
      <c r="V42" s="47"/>
      <c r="W42" s="47"/>
      <c r="X42" s="47"/>
      <c r="Y42" s="47"/>
      <c r="Z42" s="381"/>
      <c r="AA42" s="381"/>
      <c r="AB42" s="378"/>
      <c r="AC42" s="381"/>
      <c r="AD42" s="47"/>
      <c r="AE42" s="47"/>
      <c r="AF42" s="47"/>
      <c r="AG42" s="47"/>
      <c r="AH42" s="47"/>
      <c r="AI42" s="47"/>
      <c r="AJ42" s="47"/>
      <c r="AK42" s="47"/>
      <c r="AL42" s="47"/>
      <c r="AM42" s="47"/>
      <c r="AN42" s="47"/>
      <c r="AO42" s="47"/>
      <c r="AP42" s="47"/>
      <c r="AQ42" s="89"/>
      <c r="AR42" s="329"/>
      <c r="AS42" s="380"/>
      <c r="AW42" s="28" t="s">
        <v>606</v>
      </c>
      <c r="AX42" s="28" t="e">
        <f>AX41+1</f>
        <v>#REF!</v>
      </c>
    </row>
    <row r="43" spans="1:50" ht="139.5" customHeight="1" x14ac:dyDescent="0.25">
      <c r="A43" s="313"/>
      <c r="B43" s="331"/>
      <c r="C43" s="312"/>
      <c r="D43" s="311"/>
      <c r="E43" s="329"/>
      <c r="F43" s="303"/>
      <c r="G43" s="324"/>
      <c r="H43" s="324"/>
      <c r="I43" s="324"/>
      <c r="J43" s="324"/>
      <c r="K43" s="303"/>
      <c r="L43" s="303"/>
      <c r="M43" s="303"/>
      <c r="N43" s="324"/>
      <c r="O43" s="324"/>
      <c r="P43" s="308"/>
      <c r="Q43" s="379"/>
      <c r="R43" s="308"/>
      <c r="S43" s="324"/>
      <c r="T43" s="324"/>
      <c r="U43" s="47"/>
      <c r="V43" s="47"/>
      <c r="W43" s="47"/>
      <c r="X43" s="47"/>
      <c r="Y43" s="47"/>
      <c r="Z43" s="264"/>
      <c r="AA43" s="264"/>
      <c r="AB43" s="378"/>
      <c r="AC43" s="378"/>
      <c r="AD43" s="47"/>
      <c r="AE43" s="47"/>
      <c r="AF43" s="47"/>
      <c r="AG43" s="47"/>
      <c r="AH43" s="47"/>
      <c r="AI43" s="47"/>
      <c r="AJ43" s="47"/>
      <c r="AK43" s="47"/>
      <c r="AL43" s="47"/>
      <c r="AM43" s="47"/>
      <c r="AN43" s="47"/>
      <c r="AO43" s="47"/>
      <c r="AP43" s="47"/>
      <c r="AQ43" s="266"/>
      <c r="AR43" s="329"/>
      <c r="AS43" s="330"/>
      <c r="AW43" s="28" t="s">
        <v>606</v>
      </c>
      <c r="AX43" s="28" t="e">
        <f>AX42+1</f>
        <v>#REF!</v>
      </c>
    </row>
    <row r="44" spans="1:50" ht="82.15" customHeight="1" x14ac:dyDescent="0.25">
      <c r="A44" s="313"/>
      <c r="B44" s="331"/>
      <c r="C44" s="312"/>
      <c r="D44" s="312"/>
      <c r="E44" s="329"/>
      <c r="F44" s="311"/>
      <c r="G44" s="324"/>
      <c r="H44" s="324"/>
      <c r="I44" s="324"/>
      <c r="J44" s="324"/>
      <c r="K44" s="324"/>
      <c r="L44" s="324"/>
      <c r="M44" s="324"/>
      <c r="N44" s="324"/>
      <c r="O44" s="324"/>
      <c r="P44" s="341"/>
      <c r="Q44" s="377"/>
      <c r="R44" s="341"/>
      <c r="S44" s="324"/>
      <c r="T44" s="324"/>
      <c r="U44" s="47"/>
      <c r="V44" s="47"/>
      <c r="W44" s="47"/>
      <c r="X44" s="47"/>
      <c r="Y44" s="47"/>
      <c r="Z44" s="247"/>
      <c r="AA44" s="376"/>
      <c r="AB44" s="249"/>
      <c r="AC44" s="250"/>
      <c r="AD44" s="47"/>
      <c r="AE44" s="47"/>
      <c r="AF44" s="47"/>
      <c r="AG44" s="47"/>
      <c r="AH44" s="47"/>
      <c r="AI44" s="47"/>
      <c r="AJ44" s="47"/>
      <c r="AK44" s="47"/>
      <c r="AL44" s="47"/>
      <c r="AM44" s="47"/>
      <c r="AN44" s="47"/>
      <c r="AO44" s="47"/>
      <c r="AP44" s="47"/>
      <c r="AQ44" s="341"/>
      <c r="AR44" s="356"/>
      <c r="AS44" s="330"/>
      <c r="AW44" s="28" t="s">
        <v>606</v>
      </c>
      <c r="AX44" s="28" t="e">
        <f>#REF!+1</f>
        <v>#REF!</v>
      </c>
    </row>
    <row r="45" spans="1:50" ht="87.75" customHeight="1" x14ac:dyDescent="0.25">
      <c r="A45" s="313"/>
      <c r="B45" s="331"/>
      <c r="C45" s="312"/>
      <c r="D45" s="312"/>
      <c r="E45" s="329"/>
      <c r="F45" s="311"/>
      <c r="G45" s="324"/>
      <c r="H45" s="324"/>
      <c r="I45" s="324"/>
      <c r="J45" s="324"/>
      <c r="K45" s="329"/>
      <c r="L45" s="324"/>
      <c r="M45" s="329"/>
      <c r="N45" s="324"/>
      <c r="O45" s="329"/>
      <c r="P45" s="324"/>
      <c r="Q45" s="324"/>
      <c r="R45" s="324"/>
      <c r="S45" s="324"/>
      <c r="T45" s="324"/>
      <c r="U45" s="47"/>
      <c r="V45" s="47"/>
      <c r="W45" s="47"/>
      <c r="X45" s="47"/>
      <c r="Y45" s="47"/>
      <c r="Z45" s="47"/>
      <c r="AA45" s="329"/>
      <c r="AB45" s="329"/>
      <c r="AC45" s="329"/>
      <c r="AD45" s="47"/>
      <c r="AE45" s="47"/>
      <c r="AF45" s="47"/>
      <c r="AG45" s="47"/>
      <c r="AH45" s="47"/>
      <c r="AI45" s="47"/>
      <c r="AJ45" s="47"/>
      <c r="AK45" s="47"/>
      <c r="AL45" s="47"/>
      <c r="AM45" s="47"/>
      <c r="AN45" s="47"/>
      <c r="AO45" s="47"/>
      <c r="AP45" s="47"/>
      <c r="AQ45" s="329"/>
      <c r="AR45" s="329"/>
      <c r="AS45" s="329"/>
      <c r="AW45" s="28" t="s">
        <v>606</v>
      </c>
      <c r="AX45" s="28" t="e">
        <f>#REF!+1</f>
        <v>#REF!</v>
      </c>
    </row>
    <row r="46" spans="1:50" ht="139.5" customHeight="1" x14ac:dyDescent="0.25">
      <c r="A46" s="313"/>
      <c r="B46" s="331"/>
      <c r="C46" s="312"/>
      <c r="D46" s="312"/>
      <c r="E46" s="329"/>
      <c r="F46" s="311"/>
      <c r="G46" s="324"/>
      <c r="H46" s="324"/>
      <c r="I46" s="324"/>
      <c r="J46" s="324"/>
      <c r="K46" s="329"/>
      <c r="L46" s="324"/>
      <c r="M46" s="329"/>
      <c r="N46" s="324"/>
      <c r="O46" s="329"/>
      <c r="P46" s="324"/>
      <c r="Q46" s="324"/>
      <c r="R46" s="324"/>
      <c r="S46" s="324"/>
      <c r="T46" s="324"/>
      <c r="U46" s="47"/>
      <c r="V46" s="47"/>
      <c r="W46" s="47"/>
      <c r="X46" s="47"/>
      <c r="Y46" s="47"/>
      <c r="Z46" s="324"/>
      <c r="AA46" s="329"/>
      <c r="AB46" s="329"/>
      <c r="AC46" s="329"/>
      <c r="AD46" s="47"/>
      <c r="AE46" s="47"/>
      <c r="AF46" s="47"/>
      <c r="AG46" s="47"/>
      <c r="AH46" s="47"/>
      <c r="AI46" s="47"/>
      <c r="AJ46" s="47"/>
      <c r="AK46" s="47"/>
      <c r="AL46" s="47"/>
      <c r="AM46" s="47"/>
      <c r="AN46" s="47"/>
      <c r="AO46" s="47"/>
      <c r="AP46" s="47"/>
      <c r="AQ46" s="329"/>
      <c r="AR46" s="329"/>
      <c r="AS46" s="329"/>
      <c r="AW46" s="28" t="s">
        <v>606</v>
      </c>
      <c r="AX46" s="28" t="e">
        <f>#REF!+1</f>
        <v>#REF!</v>
      </c>
    </row>
    <row r="47" spans="1:50" ht="139.5" customHeight="1" x14ac:dyDescent="0.25">
      <c r="A47" s="313"/>
      <c r="B47" s="331"/>
      <c r="C47" s="312"/>
      <c r="D47" s="312"/>
      <c r="E47" s="361"/>
      <c r="F47" s="311"/>
      <c r="G47" s="324"/>
      <c r="H47" s="324"/>
      <c r="I47" s="322"/>
      <c r="J47" s="322"/>
      <c r="K47" s="329"/>
      <c r="L47" s="324"/>
      <c r="M47" s="329"/>
      <c r="N47" s="324"/>
      <c r="O47" s="329"/>
      <c r="P47" s="324"/>
      <c r="Q47" s="324"/>
      <c r="R47" s="324"/>
      <c r="S47" s="324"/>
      <c r="T47" s="324"/>
      <c r="U47" s="82"/>
      <c r="V47" s="82"/>
      <c r="W47" s="82"/>
      <c r="X47" s="82"/>
      <c r="Y47" s="82"/>
      <c r="Z47" s="324"/>
      <c r="AA47" s="361"/>
      <c r="AB47" s="361"/>
      <c r="AC47" s="361"/>
      <c r="AD47" s="47"/>
      <c r="AE47" s="47"/>
      <c r="AF47" s="47"/>
      <c r="AG47" s="47"/>
      <c r="AH47" s="47"/>
      <c r="AI47" s="47"/>
      <c r="AJ47" s="47"/>
      <c r="AK47" s="47"/>
      <c r="AL47" s="47"/>
      <c r="AM47" s="47"/>
      <c r="AN47" s="47"/>
      <c r="AO47" s="47"/>
      <c r="AP47" s="47"/>
      <c r="AQ47" s="140"/>
      <c r="AR47" s="140"/>
      <c r="AS47" s="329"/>
      <c r="AW47" s="28" t="s">
        <v>606</v>
      </c>
      <c r="AX47" s="28" t="e">
        <f>#REF!+1</f>
        <v>#REF!</v>
      </c>
    </row>
    <row r="48" spans="1:50" ht="99" customHeight="1" x14ac:dyDescent="0.25">
      <c r="A48" s="313"/>
      <c r="B48" s="331"/>
      <c r="C48" s="312"/>
      <c r="D48" s="312"/>
      <c r="E48" s="329"/>
      <c r="F48" s="311"/>
      <c r="G48" s="324"/>
      <c r="H48" s="324"/>
      <c r="I48" s="324"/>
      <c r="J48" s="324"/>
      <c r="K48" s="329"/>
      <c r="L48" s="324"/>
      <c r="M48" s="329"/>
      <c r="N48" s="324"/>
      <c r="O48" s="324"/>
      <c r="P48" s="354"/>
      <c r="Q48" s="324"/>
      <c r="R48" s="324"/>
      <c r="S48" s="324"/>
      <c r="T48" s="324"/>
      <c r="U48" s="47"/>
      <c r="V48" s="47"/>
      <c r="W48" s="47"/>
      <c r="X48" s="47"/>
      <c r="Y48" s="47"/>
      <c r="Z48" s="324"/>
      <c r="AA48" s="329"/>
      <c r="AB48" s="329"/>
      <c r="AC48" s="329"/>
      <c r="AD48" s="47"/>
      <c r="AE48" s="47"/>
      <c r="AF48" s="47"/>
      <c r="AG48" s="47"/>
      <c r="AH48" s="47"/>
      <c r="AI48" s="47"/>
      <c r="AJ48" s="47"/>
      <c r="AK48" s="47"/>
      <c r="AL48" s="47"/>
      <c r="AM48" s="47"/>
      <c r="AN48" s="47"/>
      <c r="AO48" s="47"/>
      <c r="AP48" s="47"/>
      <c r="AQ48" s="329"/>
      <c r="AR48" s="329"/>
      <c r="AS48" s="329"/>
      <c r="AW48" s="28" t="s">
        <v>606</v>
      </c>
      <c r="AX48" s="28" t="e">
        <f>AX47+1</f>
        <v>#REF!</v>
      </c>
    </row>
    <row r="49" spans="1:50" ht="139.5" customHeight="1" x14ac:dyDescent="0.25">
      <c r="A49" s="313"/>
      <c r="B49" s="331"/>
      <c r="C49" s="328"/>
      <c r="D49" s="312"/>
      <c r="E49" s="329"/>
      <c r="F49" s="311"/>
      <c r="G49" s="324"/>
      <c r="H49" s="324"/>
      <c r="I49" s="324"/>
      <c r="J49" s="324"/>
      <c r="K49" s="324"/>
      <c r="L49" s="324"/>
      <c r="M49" s="324"/>
      <c r="N49" s="324"/>
      <c r="O49" s="329"/>
      <c r="P49" s="324"/>
      <c r="Q49" s="324"/>
      <c r="R49" s="324"/>
      <c r="S49" s="324"/>
      <c r="T49" s="324"/>
      <c r="U49" s="83"/>
      <c r="V49" s="83"/>
      <c r="W49" s="83"/>
      <c r="X49" s="83"/>
      <c r="Y49" s="83"/>
      <c r="Z49" s="324"/>
      <c r="AA49" s="324"/>
      <c r="AB49" s="324"/>
      <c r="AC49" s="324"/>
      <c r="AD49" s="83"/>
      <c r="AE49" s="83"/>
      <c r="AF49" s="83"/>
      <c r="AG49" s="83"/>
      <c r="AH49" s="83"/>
      <c r="AI49" s="47"/>
      <c r="AJ49" s="47"/>
      <c r="AK49" s="47"/>
      <c r="AL49" s="47"/>
      <c r="AM49" s="47"/>
      <c r="AN49" s="47"/>
      <c r="AO49" s="47"/>
      <c r="AP49" s="47"/>
      <c r="AQ49" s="329"/>
      <c r="AR49" s="324"/>
      <c r="AS49" s="329"/>
      <c r="AW49" s="28" t="s">
        <v>606</v>
      </c>
      <c r="AX49" s="28" t="e">
        <f>#REF!+1</f>
        <v>#REF!</v>
      </c>
    </row>
    <row r="50" spans="1:50" ht="111" customHeight="1" x14ac:dyDescent="0.25">
      <c r="A50" s="313"/>
      <c r="B50" s="331"/>
      <c r="C50" s="312"/>
      <c r="D50" s="312"/>
      <c r="E50" s="329"/>
      <c r="F50" s="311"/>
      <c r="G50" s="324"/>
      <c r="H50" s="324"/>
      <c r="I50" s="324"/>
      <c r="J50" s="324"/>
      <c r="K50" s="329"/>
      <c r="L50" s="324"/>
      <c r="M50" s="329"/>
      <c r="N50" s="324"/>
      <c r="O50" s="329"/>
      <c r="P50" s="324"/>
      <c r="Q50" s="324"/>
      <c r="R50" s="324"/>
      <c r="S50" s="324"/>
      <c r="T50" s="324"/>
      <c r="U50" s="47"/>
      <c r="V50" s="47"/>
      <c r="W50" s="47"/>
      <c r="X50" s="47"/>
      <c r="Y50" s="47"/>
      <c r="Z50" s="329"/>
      <c r="AA50" s="329"/>
      <c r="AB50" s="329"/>
      <c r="AC50" s="329"/>
      <c r="AD50" s="47"/>
      <c r="AE50" s="47"/>
      <c r="AF50" s="47"/>
      <c r="AG50" s="47"/>
      <c r="AH50" s="47"/>
      <c r="AI50" s="47"/>
      <c r="AJ50" s="47"/>
      <c r="AK50" s="47"/>
      <c r="AL50" s="47"/>
      <c r="AM50" s="47"/>
      <c r="AN50" s="47"/>
      <c r="AO50" s="47"/>
      <c r="AP50" s="47"/>
      <c r="AQ50" s="329"/>
      <c r="AR50" s="329"/>
      <c r="AS50" s="329"/>
      <c r="AW50" s="28" t="s">
        <v>606</v>
      </c>
      <c r="AX50" s="28" t="e">
        <f>#REF!+1</f>
        <v>#REF!</v>
      </c>
    </row>
    <row r="51" spans="1:50" ht="69" customHeight="1" x14ac:dyDescent="0.25">
      <c r="A51" s="313"/>
      <c r="B51" s="331"/>
      <c r="C51" s="312"/>
      <c r="D51" s="312"/>
      <c r="E51" s="329"/>
      <c r="F51" s="311"/>
      <c r="G51" s="324"/>
      <c r="H51" s="324"/>
      <c r="I51" s="324"/>
      <c r="J51" s="324"/>
      <c r="K51" s="329"/>
      <c r="L51" s="324"/>
      <c r="M51" s="329"/>
      <c r="N51" s="324"/>
      <c r="O51" s="329"/>
      <c r="P51" s="324"/>
      <c r="Q51" s="324"/>
      <c r="R51" s="324"/>
      <c r="S51" s="324"/>
      <c r="T51" s="324"/>
      <c r="U51" s="47"/>
      <c r="V51" s="47"/>
      <c r="W51" s="47"/>
      <c r="X51" s="47"/>
      <c r="Y51" s="47"/>
      <c r="Z51" s="329"/>
      <c r="AA51" s="329"/>
      <c r="AB51" s="329"/>
      <c r="AC51" s="329"/>
      <c r="AD51" s="47"/>
      <c r="AE51" s="47"/>
      <c r="AF51" s="47"/>
      <c r="AG51" s="47"/>
      <c r="AH51" s="47"/>
      <c r="AI51" s="47"/>
      <c r="AJ51" s="47"/>
      <c r="AK51" s="47"/>
      <c r="AL51" s="47"/>
      <c r="AM51" s="47"/>
      <c r="AN51" s="47"/>
      <c r="AO51" s="47"/>
      <c r="AP51" s="47"/>
      <c r="AQ51" s="329"/>
      <c r="AR51" s="329"/>
      <c r="AS51" s="329"/>
      <c r="AW51" s="28" t="s">
        <v>606</v>
      </c>
      <c r="AX51" s="28" t="e">
        <f>AX50+1</f>
        <v>#REF!</v>
      </c>
    </row>
    <row r="52" spans="1:50" ht="69.599999999999994" customHeight="1" x14ac:dyDescent="0.25">
      <c r="A52" s="313"/>
      <c r="B52" s="331"/>
      <c r="C52" s="312"/>
      <c r="D52" s="312"/>
      <c r="E52" s="329"/>
      <c r="F52" s="311"/>
      <c r="G52" s="324"/>
      <c r="H52" s="324"/>
      <c r="I52" s="324"/>
      <c r="J52" s="324"/>
      <c r="K52" s="324"/>
      <c r="L52" s="324"/>
      <c r="M52" s="329"/>
      <c r="N52" s="324"/>
      <c r="O52" s="329"/>
      <c r="P52" s="324"/>
      <c r="Q52" s="324"/>
      <c r="R52" s="324"/>
      <c r="S52" s="324"/>
      <c r="T52" s="324"/>
      <c r="U52" s="47"/>
      <c r="V52" s="47"/>
      <c r="W52" s="47"/>
      <c r="X52" s="47"/>
      <c r="Y52" s="47"/>
      <c r="Z52" s="329"/>
      <c r="AA52" s="329"/>
      <c r="AB52" s="329"/>
      <c r="AC52" s="329"/>
      <c r="AD52" s="47"/>
      <c r="AE52" s="47"/>
      <c r="AF52" s="47"/>
      <c r="AG52" s="47"/>
      <c r="AH52" s="47"/>
      <c r="AI52" s="47"/>
      <c r="AJ52" s="47"/>
      <c r="AK52" s="47"/>
      <c r="AL52" s="47"/>
      <c r="AM52" s="47"/>
      <c r="AN52" s="47"/>
      <c r="AO52" s="47"/>
      <c r="AP52" s="47"/>
      <c r="AQ52" s="329"/>
      <c r="AR52" s="329"/>
      <c r="AS52" s="329"/>
      <c r="AW52" s="28" t="s">
        <v>606</v>
      </c>
      <c r="AX52" s="28" t="e">
        <f>AX51+1</f>
        <v>#REF!</v>
      </c>
    </row>
    <row r="53" spans="1:50" ht="58.9" customHeight="1" x14ac:dyDescent="0.25">
      <c r="A53" s="313"/>
      <c r="B53" s="331"/>
      <c r="C53" s="312"/>
      <c r="D53" s="312"/>
      <c r="E53" s="329"/>
      <c r="F53" s="311"/>
      <c r="G53" s="324"/>
      <c r="H53" s="324"/>
      <c r="I53" s="324"/>
      <c r="J53" s="324"/>
      <c r="K53" s="329"/>
      <c r="L53" s="324"/>
      <c r="M53" s="329"/>
      <c r="N53" s="324"/>
      <c r="O53" s="329"/>
      <c r="P53" s="324"/>
      <c r="Q53" s="324"/>
      <c r="R53" s="324"/>
      <c r="S53" s="324"/>
      <c r="T53" s="324"/>
      <c r="U53" s="47"/>
      <c r="V53" s="47"/>
      <c r="W53" s="47"/>
      <c r="X53" s="47"/>
      <c r="Y53" s="47"/>
      <c r="Z53" s="329"/>
      <c r="AA53" s="329"/>
      <c r="AB53" s="329"/>
      <c r="AC53" s="329"/>
      <c r="AD53" s="47"/>
      <c r="AE53" s="47"/>
      <c r="AF53" s="47"/>
      <c r="AG53" s="47"/>
      <c r="AH53" s="47"/>
      <c r="AI53" s="47"/>
      <c r="AJ53" s="47"/>
      <c r="AK53" s="47"/>
      <c r="AL53" s="47"/>
      <c r="AM53" s="47"/>
      <c r="AN53" s="47"/>
      <c r="AO53" s="47"/>
      <c r="AP53" s="47"/>
      <c r="AQ53" s="329"/>
      <c r="AR53" s="329"/>
      <c r="AS53" s="329"/>
      <c r="AW53" s="28" t="s">
        <v>606</v>
      </c>
      <c r="AX53" s="28" t="e">
        <f>AX52+1</f>
        <v>#REF!</v>
      </c>
    </row>
    <row r="54" spans="1:50" ht="52.15" customHeight="1" x14ac:dyDescent="0.25">
      <c r="A54" s="313"/>
      <c r="B54" s="331"/>
      <c r="C54" s="312"/>
      <c r="D54" s="312"/>
      <c r="E54" s="329"/>
      <c r="F54" s="322"/>
      <c r="G54" s="322"/>
      <c r="H54" s="322"/>
      <c r="I54" s="322"/>
      <c r="J54" s="322"/>
      <c r="K54" s="361"/>
      <c r="L54" s="322"/>
      <c r="M54" s="361"/>
      <c r="N54" s="322"/>
      <c r="O54" s="361"/>
      <c r="P54" s="322"/>
      <c r="Q54" s="322"/>
      <c r="R54" s="322"/>
      <c r="S54" s="322"/>
      <c r="T54" s="322"/>
      <c r="U54" s="140"/>
      <c r="V54" s="140"/>
      <c r="W54" s="140"/>
      <c r="X54" s="140"/>
      <c r="Y54" s="140"/>
      <c r="Z54" s="361"/>
      <c r="AA54" s="361"/>
      <c r="AB54" s="361"/>
      <c r="AC54" s="361"/>
      <c r="AD54" s="140"/>
      <c r="AE54" s="140"/>
      <c r="AF54" s="140"/>
      <c r="AG54" s="140"/>
      <c r="AH54" s="140"/>
      <c r="AI54" s="140"/>
      <c r="AJ54" s="140"/>
      <c r="AK54" s="140"/>
      <c r="AL54" s="140"/>
      <c r="AM54" s="140"/>
      <c r="AN54" s="140"/>
      <c r="AO54" s="140"/>
      <c r="AP54" s="140"/>
      <c r="AQ54" s="361"/>
      <c r="AR54" s="375"/>
      <c r="AS54" s="361"/>
      <c r="AW54" s="28" t="s">
        <v>606</v>
      </c>
      <c r="AX54" s="28" t="e">
        <f>AX53+1</f>
        <v>#REF!</v>
      </c>
    </row>
    <row r="55" spans="1:50" ht="66.75" customHeight="1" x14ac:dyDescent="0.25">
      <c r="A55" s="313"/>
      <c r="B55" s="331"/>
      <c r="C55" s="312"/>
      <c r="D55" s="312"/>
      <c r="E55" s="329"/>
      <c r="F55" s="311"/>
      <c r="G55" s="324"/>
      <c r="H55" s="324"/>
      <c r="I55" s="324"/>
      <c r="J55" s="324"/>
      <c r="K55" s="329"/>
      <c r="L55" s="324"/>
      <c r="M55" s="329"/>
      <c r="N55" s="324"/>
      <c r="O55" s="329"/>
      <c r="P55" s="324"/>
      <c r="Q55" s="324"/>
      <c r="R55" s="324"/>
      <c r="S55" s="324"/>
      <c r="T55" s="324"/>
      <c r="U55" s="47"/>
      <c r="V55" s="47"/>
      <c r="W55" s="47"/>
      <c r="X55" s="47"/>
      <c r="Y55" s="47"/>
      <c r="Z55" s="329"/>
      <c r="AA55" s="374"/>
      <c r="AB55" s="324"/>
      <c r="AC55" s="324"/>
      <c r="AD55" s="47"/>
      <c r="AE55" s="47"/>
      <c r="AF55" s="47"/>
      <c r="AG55" s="47"/>
      <c r="AH55" s="47"/>
      <c r="AI55" s="47"/>
      <c r="AJ55" s="47"/>
      <c r="AK55" s="47"/>
      <c r="AL55" s="47"/>
      <c r="AM55" s="47"/>
      <c r="AN55" s="47"/>
      <c r="AO55" s="47"/>
      <c r="AP55" s="47"/>
      <c r="AQ55" s="89"/>
      <c r="AR55" s="329"/>
      <c r="AS55" s="329"/>
      <c r="AW55" s="28" t="s">
        <v>606</v>
      </c>
      <c r="AX55" s="28" t="e">
        <f>AX54+1</f>
        <v>#REF!</v>
      </c>
    </row>
    <row r="56" spans="1:50" ht="66.75" customHeight="1" x14ac:dyDescent="0.25">
      <c r="A56" s="313"/>
      <c r="B56" s="331"/>
      <c r="C56" s="312"/>
      <c r="D56" s="312"/>
      <c r="E56" s="329"/>
      <c r="F56" s="311"/>
      <c r="G56" s="324"/>
      <c r="H56" s="324"/>
      <c r="I56" s="324"/>
      <c r="J56" s="324"/>
      <c r="K56" s="329"/>
      <c r="L56" s="324"/>
      <c r="M56" s="329"/>
      <c r="N56" s="324"/>
      <c r="O56" s="329"/>
      <c r="P56" s="324"/>
      <c r="Q56" s="324"/>
      <c r="R56" s="324"/>
      <c r="S56" s="324"/>
      <c r="T56" s="324"/>
      <c r="U56" s="47"/>
      <c r="V56" s="47"/>
      <c r="W56" s="47"/>
      <c r="X56" s="47"/>
      <c r="Y56" s="47"/>
      <c r="Z56" s="329"/>
      <c r="AA56" s="329"/>
      <c r="AB56" s="329"/>
      <c r="AC56" s="329"/>
      <c r="AD56" s="47"/>
      <c r="AE56" s="47"/>
      <c r="AF56" s="47"/>
      <c r="AG56" s="47"/>
      <c r="AH56" s="47"/>
      <c r="AI56" s="47"/>
      <c r="AJ56" s="47"/>
      <c r="AK56" s="47"/>
      <c r="AL56" s="47"/>
      <c r="AM56" s="47"/>
      <c r="AN56" s="47"/>
      <c r="AO56" s="47"/>
      <c r="AP56" s="47"/>
      <c r="AQ56" s="329"/>
      <c r="AR56" s="329"/>
      <c r="AS56" s="329"/>
      <c r="AW56" s="28" t="s">
        <v>606</v>
      </c>
      <c r="AX56" s="28" t="e">
        <f>#REF!+1</f>
        <v>#REF!</v>
      </c>
    </row>
    <row r="57" spans="1:50" ht="66.75" customHeight="1" x14ac:dyDescent="0.25">
      <c r="A57" s="313"/>
      <c r="B57" s="331"/>
      <c r="C57" s="373"/>
      <c r="D57" s="312"/>
      <c r="E57" s="329"/>
      <c r="F57" s="311"/>
      <c r="G57" s="324"/>
      <c r="H57" s="324"/>
      <c r="I57" s="324"/>
      <c r="J57" s="324"/>
      <c r="K57" s="329"/>
      <c r="L57" s="324"/>
      <c r="M57" s="329"/>
      <c r="N57" s="324"/>
      <c r="O57" s="329"/>
      <c r="P57" s="324"/>
      <c r="Q57" s="324"/>
      <c r="R57" s="324"/>
      <c r="S57" s="324"/>
      <c r="T57" s="324"/>
      <c r="U57" s="47"/>
      <c r="V57" s="47"/>
      <c r="W57" s="47"/>
      <c r="X57" s="47"/>
      <c r="Y57" s="47"/>
      <c r="Z57" s="329"/>
      <c r="AA57" s="329"/>
      <c r="AB57" s="329"/>
      <c r="AC57" s="329"/>
      <c r="AD57" s="47"/>
      <c r="AE57" s="47"/>
      <c r="AF57" s="47"/>
      <c r="AG57" s="47"/>
      <c r="AH57" s="47"/>
      <c r="AI57" s="47"/>
      <c r="AJ57" s="47"/>
      <c r="AK57" s="47"/>
      <c r="AL57" s="47"/>
      <c r="AM57" s="47"/>
      <c r="AN57" s="47"/>
      <c r="AO57" s="47"/>
      <c r="AP57" s="47"/>
      <c r="AQ57" s="329"/>
      <c r="AR57" s="329"/>
      <c r="AS57" s="329"/>
      <c r="AW57" s="28" t="s">
        <v>606</v>
      </c>
      <c r="AX57" s="28" t="e">
        <f>AX56+1</f>
        <v>#REF!</v>
      </c>
    </row>
    <row r="58" spans="1:50" ht="66.75" customHeight="1" x14ac:dyDescent="0.25">
      <c r="A58" s="313"/>
      <c r="B58" s="331"/>
      <c r="C58" s="373"/>
      <c r="D58" s="312"/>
      <c r="E58" s="329"/>
      <c r="F58" s="311"/>
      <c r="G58" s="324"/>
      <c r="H58" s="324"/>
      <c r="I58" s="324"/>
      <c r="J58" s="324"/>
      <c r="K58" s="324"/>
      <c r="L58" s="324"/>
      <c r="M58" s="329"/>
      <c r="N58" s="324"/>
      <c r="O58" s="329"/>
      <c r="P58" s="324"/>
      <c r="Q58" s="324"/>
      <c r="R58" s="324"/>
      <c r="S58" s="324"/>
      <c r="T58" s="324"/>
      <c r="U58" s="47"/>
      <c r="V58" s="47"/>
      <c r="W58" s="47"/>
      <c r="X58" s="47"/>
      <c r="Y58" s="47"/>
      <c r="Z58" s="247"/>
      <c r="AA58" s="329"/>
      <c r="AB58" s="329"/>
      <c r="AC58" s="329"/>
      <c r="AD58" s="47"/>
      <c r="AE58" s="47"/>
      <c r="AF58" s="47"/>
      <c r="AG58" s="47"/>
      <c r="AH58" s="47"/>
      <c r="AI58" s="47"/>
      <c r="AJ58" s="47"/>
      <c r="AK58" s="47"/>
      <c r="AL58" s="47"/>
      <c r="AM58" s="47"/>
      <c r="AN58" s="47"/>
      <c r="AO58" s="47"/>
      <c r="AP58" s="47"/>
      <c r="AQ58" s="329"/>
      <c r="AR58" s="329"/>
      <c r="AS58" s="329"/>
      <c r="AW58" s="28" t="s">
        <v>606</v>
      </c>
      <c r="AX58" s="28" t="e">
        <f>#REF!+1</f>
        <v>#REF!</v>
      </c>
    </row>
    <row r="59" spans="1:50" x14ac:dyDescent="0.25">
      <c r="A59" s="313"/>
      <c r="B59" s="331"/>
      <c r="C59" s="373"/>
      <c r="D59" s="312"/>
      <c r="E59" s="329"/>
      <c r="F59" s="311"/>
      <c r="G59" s="324"/>
      <c r="H59" s="324"/>
      <c r="I59" s="324"/>
      <c r="J59" s="324"/>
      <c r="K59" s="329"/>
      <c r="L59" s="324"/>
      <c r="M59" s="329"/>
      <c r="N59" s="324"/>
      <c r="O59" s="329"/>
      <c r="P59" s="324"/>
      <c r="Q59" s="324"/>
      <c r="R59" s="324"/>
      <c r="S59" s="324"/>
      <c r="T59" s="324"/>
      <c r="U59" s="47"/>
      <c r="V59" s="47"/>
      <c r="W59" s="47"/>
      <c r="X59" s="47"/>
      <c r="Y59" s="47"/>
      <c r="Z59" s="329"/>
      <c r="AA59" s="329"/>
      <c r="AB59" s="329"/>
      <c r="AC59" s="329"/>
      <c r="AD59" s="47"/>
      <c r="AE59" s="47"/>
      <c r="AF59" s="47"/>
      <c r="AG59" s="47"/>
      <c r="AH59" s="47"/>
      <c r="AI59" s="47"/>
      <c r="AJ59" s="47"/>
      <c r="AK59" s="47"/>
      <c r="AL59" s="47"/>
      <c r="AM59" s="47"/>
      <c r="AN59" s="47"/>
      <c r="AO59" s="47"/>
      <c r="AP59" s="47"/>
      <c r="AQ59" s="329"/>
      <c r="AR59" s="329"/>
      <c r="AS59" s="329"/>
      <c r="AW59" s="28" t="s">
        <v>606</v>
      </c>
      <c r="AX59" s="28" t="e">
        <f>#REF!+1</f>
        <v>#REF!</v>
      </c>
    </row>
    <row r="60" spans="1:50" x14ac:dyDescent="0.25">
      <c r="A60" s="313"/>
      <c r="B60" s="331"/>
      <c r="C60" s="373"/>
      <c r="D60" s="312"/>
      <c r="E60" s="329"/>
      <c r="F60" s="311"/>
      <c r="G60" s="324"/>
      <c r="H60" s="324"/>
      <c r="I60" s="324"/>
      <c r="J60" s="324"/>
      <c r="K60" s="329"/>
      <c r="L60" s="324"/>
      <c r="M60" s="329"/>
      <c r="N60" s="324"/>
      <c r="O60" s="329"/>
      <c r="P60" s="324"/>
      <c r="Q60" s="324"/>
      <c r="R60" s="324"/>
      <c r="S60" s="324"/>
      <c r="T60" s="324"/>
      <c r="U60" s="47"/>
      <c r="V60" s="47"/>
      <c r="W60" s="47"/>
      <c r="X60" s="47"/>
      <c r="Y60" s="47"/>
      <c r="Z60" s="329"/>
      <c r="AA60" s="329"/>
      <c r="AB60" s="329"/>
      <c r="AC60" s="329"/>
      <c r="AD60" s="47"/>
      <c r="AE60" s="47"/>
      <c r="AF60" s="47"/>
      <c r="AG60" s="47"/>
      <c r="AH60" s="47"/>
      <c r="AI60" s="47"/>
      <c r="AJ60" s="47"/>
      <c r="AK60" s="47"/>
      <c r="AL60" s="47"/>
      <c r="AM60" s="47"/>
      <c r="AN60" s="47"/>
      <c r="AO60" s="47"/>
      <c r="AP60" s="47"/>
      <c r="AQ60" s="329"/>
      <c r="AR60" s="329"/>
      <c r="AS60" s="329"/>
      <c r="AW60" s="28" t="s">
        <v>606</v>
      </c>
      <c r="AX60" s="28" t="e">
        <f>AX59+1</f>
        <v>#REF!</v>
      </c>
    </row>
    <row r="61" spans="1:50" x14ac:dyDescent="0.25">
      <c r="A61" s="313"/>
      <c r="B61" s="331"/>
      <c r="C61" s="373"/>
      <c r="D61" s="312"/>
      <c r="E61" s="329"/>
      <c r="F61" s="311"/>
      <c r="G61" s="324"/>
      <c r="H61" s="324"/>
      <c r="I61" s="324"/>
      <c r="J61" s="324"/>
      <c r="K61" s="329"/>
      <c r="L61" s="324"/>
      <c r="M61" s="329"/>
      <c r="N61" s="324"/>
      <c r="O61" s="329"/>
      <c r="P61" s="324"/>
      <c r="Q61" s="324"/>
      <c r="R61" s="324"/>
      <c r="S61" s="324"/>
      <c r="T61" s="324"/>
      <c r="U61" s="47"/>
      <c r="V61" s="47"/>
      <c r="W61" s="47"/>
      <c r="X61" s="47"/>
      <c r="Y61" s="47"/>
      <c r="Z61" s="329"/>
      <c r="AA61" s="329"/>
      <c r="AB61" s="329"/>
      <c r="AC61" s="329"/>
      <c r="AD61" s="47"/>
      <c r="AE61" s="47"/>
      <c r="AF61" s="47"/>
      <c r="AG61" s="47"/>
      <c r="AH61" s="47"/>
      <c r="AI61" s="47"/>
      <c r="AJ61" s="47"/>
      <c r="AK61" s="47"/>
      <c r="AL61" s="47"/>
      <c r="AM61" s="47"/>
      <c r="AN61" s="47"/>
      <c r="AO61" s="47"/>
      <c r="AP61" s="47"/>
      <c r="AQ61" s="329"/>
      <c r="AR61" s="329"/>
      <c r="AS61" s="329"/>
      <c r="AW61" s="28" t="s">
        <v>606</v>
      </c>
      <c r="AX61" s="28" t="e">
        <f>AX60+1</f>
        <v>#REF!</v>
      </c>
    </row>
    <row r="62" spans="1:50" ht="53.25" customHeight="1" x14ac:dyDescent="0.25">
      <c r="A62" s="313"/>
      <c r="B62" s="331"/>
      <c r="C62" s="373"/>
      <c r="D62" s="312"/>
      <c r="E62" s="361"/>
      <c r="F62" s="322"/>
      <c r="G62" s="322"/>
      <c r="H62" s="322"/>
      <c r="I62" s="322"/>
      <c r="J62" s="322"/>
      <c r="K62" s="361"/>
      <c r="L62" s="322"/>
      <c r="M62" s="361"/>
      <c r="N62" s="322"/>
      <c r="O62" s="361"/>
      <c r="P62" s="322"/>
      <c r="Q62" s="322"/>
      <c r="R62" s="325"/>
      <c r="S62" s="322"/>
      <c r="T62" s="324"/>
      <c r="U62" s="82"/>
      <c r="V62" s="82"/>
      <c r="W62" s="82"/>
      <c r="X62" s="82"/>
      <c r="Y62" s="47"/>
      <c r="Z62" s="129"/>
      <c r="AA62" s="361"/>
      <c r="AB62" s="361"/>
      <c r="AC62" s="361"/>
      <c r="AD62" s="47"/>
      <c r="AE62" s="47"/>
      <c r="AF62" s="47"/>
      <c r="AG62" s="47"/>
      <c r="AH62" s="47"/>
      <c r="AI62" s="47"/>
      <c r="AJ62" s="47"/>
      <c r="AK62" s="47"/>
      <c r="AL62" s="47"/>
      <c r="AM62" s="47"/>
      <c r="AN62" s="47"/>
      <c r="AO62" s="47"/>
      <c r="AP62" s="47"/>
      <c r="AQ62" s="329"/>
      <c r="AR62" s="336"/>
      <c r="AS62" s="329"/>
      <c r="AW62" s="28" t="s">
        <v>606</v>
      </c>
      <c r="AX62" s="28" t="e">
        <f>#REF!+1</f>
        <v>#REF!</v>
      </c>
    </row>
    <row r="63" spans="1:50" ht="44.25" customHeight="1" x14ac:dyDescent="0.25">
      <c r="A63" s="313"/>
      <c r="B63" s="331"/>
      <c r="C63" s="322"/>
      <c r="D63" s="312"/>
      <c r="E63" s="329"/>
      <c r="F63" s="311"/>
      <c r="G63" s="324"/>
      <c r="H63" s="324"/>
      <c r="I63" s="324"/>
      <c r="J63" s="324"/>
      <c r="K63" s="329"/>
      <c r="L63" s="324"/>
      <c r="M63" s="329"/>
      <c r="N63" s="324"/>
      <c r="O63" s="329"/>
      <c r="P63" s="324"/>
      <c r="Q63" s="324"/>
      <c r="R63" s="333"/>
      <c r="S63" s="324"/>
      <c r="T63" s="324"/>
      <c r="U63" s="110"/>
      <c r="V63" s="110"/>
      <c r="W63" s="335"/>
      <c r="X63" s="47"/>
      <c r="Y63" s="47"/>
      <c r="Z63" s="329"/>
      <c r="AA63" s="329"/>
      <c r="AB63" s="329"/>
      <c r="AC63" s="329"/>
      <c r="AD63" s="47"/>
      <c r="AE63" s="47"/>
      <c r="AF63" s="47"/>
      <c r="AG63" s="47"/>
      <c r="AH63" s="47"/>
      <c r="AI63" s="47"/>
      <c r="AJ63" s="47"/>
      <c r="AK63" s="47"/>
      <c r="AL63" s="47"/>
      <c r="AM63" s="47"/>
      <c r="AN63" s="47"/>
      <c r="AO63" s="47"/>
      <c r="AP63" s="47"/>
      <c r="AQ63" s="329"/>
      <c r="AR63" s="315"/>
      <c r="AS63" s="302"/>
      <c r="AW63" s="28" t="s">
        <v>606</v>
      </c>
      <c r="AX63" s="28" t="e">
        <f>#REF!+1</f>
        <v>#REF!</v>
      </c>
    </row>
    <row r="64" spans="1:50" ht="71.25" customHeight="1" x14ac:dyDescent="0.25">
      <c r="A64" s="313"/>
      <c r="B64" s="331"/>
      <c r="C64" s="322"/>
      <c r="D64" s="312"/>
      <c r="E64" s="329"/>
      <c r="F64" s="311"/>
      <c r="G64" s="324"/>
      <c r="H64" s="324"/>
      <c r="I64" s="324"/>
      <c r="J64" s="324"/>
      <c r="K64" s="329"/>
      <c r="L64" s="324"/>
      <c r="M64" s="329"/>
      <c r="N64" s="324"/>
      <c r="O64" s="329"/>
      <c r="P64" s="324"/>
      <c r="Q64" s="324"/>
      <c r="R64" s="333"/>
      <c r="S64" s="324"/>
      <c r="T64" s="324"/>
      <c r="U64" s="110"/>
      <c r="V64" s="110"/>
      <c r="W64" s="335"/>
      <c r="X64" s="47"/>
      <c r="Y64" s="47"/>
      <c r="Z64" s="329"/>
      <c r="AA64" s="329"/>
      <c r="AB64" s="329"/>
      <c r="AC64" s="329"/>
      <c r="AD64" s="47"/>
      <c r="AE64" s="47"/>
      <c r="AF64" s="47"/>
      <c r="AG64" s="47"/>
      <c r="AH64" s="47"/>
      <c r="AI64" s="47"/>
      <c r="AJ64" s="47"/>
      <c r="AK64" s="47"/>
      <c r="AL64" s="47"/>
      <c r="AM64" s="47"/>
      <c r="AN64" s="47"/>
      <c r="AO64" s="47"/>
      <c r="AP64" s="47"/>
      <c r="AQ64" s="329"/>
      <c r="AR64" s="315"/>
      <c r="AS64" s="302"/>
      <c r="AW64" s="28" t="s">
        <v>606</v>
      </c>
      <c r="AX64" s="28" t="e">
        <f>#REF!+1</f>
        <v>#REF!</v>
      </c>
    </row>
    <row r="65" spans="1:50" ht="71.25" customHeight="1" x14ac:dyDescent="0.25">
      <c r="A65" s="313"/>
      <c r="B65" s="331"/>
      <c r="C65" s="312"/>
      <c r="D65" s="312"/>
      <c r="E65" s="329"/>
      <c r="F65" s="311"/>
      <c r="G65" s="324"/>
      <c r="H65" s="324"/>
      <c r="I65" s="324"/>
      <c r="J65" s="324"/>
      <c r="K65" s="330"/>
      <c r="L65" s="309"/>
      <c r="M65" s="330"/>
      <c r="N65" s="324"/>
      <c r="O65" s="324"/>
      <c r="P65" s="333"/>
      <c r="Q65" s="334"/>
      <c r="R65" s="333"/>
      <c r="S65" s="324"/>
      <c r="T65" s="324"/>
      <c r="U65" s="78"/>
      <c r="V65" s="78"/>
      <c r="W65" s="78"/>
      <c r="X65" s="79"/>
      <c r="Y65" s="78"/>
      <c r="Z65" s="47"/>
      <c r="AA65" s="47"/>
      <c r="AB65" s="47"/>
      <c r="AC65" s="47"/>
      <c r="AD65" s="78"/>
      <c r="AE65" s="78"/>
      <c r="AF65" s="78"/>
      <c r="AG65" s="79"/>
      <c r="AH65" s="79"/>
      <c r="AI65" s="79"/>
      <c r="AJ65" s="79"/>
      <c r="AK65" s="79"/>
      <c r="AL65" s="47"/>
      <c r="AM65" s="47"/>
      <c r="AN65" s="47"/>
      <c r="AO65" s="47"/>
      <c r="AP65" s="47"/>
      <c r="AQ65" s="324"/>
      <c r="AR65" s="329"/>
      <c r="AS65" s="324"/>
      <c r="AW65" s="28" t="s">
        <v>606</v>
      </c>
      <c r="AX65" s="28" t="e">
        <f>#REF!+1</f>
        <v>#REF!</v>
      </c>
    </row>
    <row r="66" spans="1:50" ht="71.25" customHeight="1" x14ac:dyDescent="0.25">
      <c r="A66" s="313"/>
      <c r="B66" s="331"/>
      <c r="C66" s="312"/>
      <c r="D66" s="312"/>
      <c r="E66" s="329"/>
      <c r="F66" s="311"/>
      <c r="G66" s="324"/>
      <c r="H66" s="324"/>
      <c r="I66" s="324"/>
      <c r="J66" s="324"/>
      <c r="K66" s="350"/>
      <c r="L66" s="328"/>
      <c r="M66" s="350"/>
      <c r="N66" s="324"/>
      <c r="O66" s="328"/>
      <c r="P66" s="321"/>
      <c r="Q66" s="334"/>
      <c r="R66" s="333"/>
      <c r="S66" s="324"/>
      <c r="T66" s="324"/>
      <c r="U66" s="78"/>
      <c r="V66" s="78"/>
      <c r="W66" s="78"/>
      <c r="X66" s="79"/>
      <c r="Y66" s="78"/>
      <c r="Z66" s="81"/>
      <c r="AA66" s="81"/>
      <c r="AB66" s="81"/>
      <c r="AC66" s="81"/>
      <c r="AD66" s="78"/>
      <c r="AE66" s="78"/>
      <c r="AF66" s="78"/>
      <c r="AG66" s="79"/>
      <c r="AH66" s="79"/>
      <c r="AI66" s="79"/>
      <c r="AJ66" s="79"/>
      <c r="AK66" s="79"/>
      <c r="AL66" s="82"/>
      <c r="AM66" s="82"/>
      <c r="AN66" s="82"/>
      <c r="AO66" s="82"/>
      <c r="AP66" s="82"/>
      <c r="AQ66" s="324"/>
      <c r="AR66" s="350"/>
      <c r="AS66" s="328"/>
      <c r="AW66" s="28" t="s">
        <v>606</v>
      </c>
      <c r="AX66" s="28" t="e">
        <f>AX65+1</f>
        <v>#REF!</v>
      </c>
    </row>
    <row r="67" spans="1:50" ht="71.25" customHeight="1" x14ac:dyDescent="0.25">
      <c r="A67" s="313"/>
      <c r="B67" s="331"/>
      <c r="C67" s="312"/>
      <c r="D67" s="312"/>
      <c r="E67" s="329"/>
      <c r="F67" s="311"/>
      <c r="G67" s="324"/>
      <c r="H67" s="324"/>
      <c r="I67" s="324"/>
      <c r="J67" s="324"/>
      <c r="K67" s="350"/>
      <c r="L67" s="328"/>
      <c r="M67" s="350"/>
      <c r="N67" s="324"/>
      <c r="O67" s="328"/>
      <c r="P67" s="321"/>
      <c r="Q67" s="334"/>
      <c r="R67" s="333"/>
      <c r="S67" s="324"/>
      <c r="T67" s="324"/>
      <c r="U67" s="78"/>
      <c r="V67" s="78"/>
      <c r="W67" s="78"/>
      <c r="X67" s="79"/>
      <c r="Y67" s="78"/>
      <c r="Z67" s="47"/>
      <c r="AA67" s="84"/>
      <c r="AB67" s="47"/>
      <c r="AC67" s="84"/>
      <c r="AD67" s="78"/>
      <c r="AE67" s="78"/>
      <c r="AF67" s="78"/>
      <c r="AG67" s="79"/>
      <c r="AH67" s="79"/>
      <c r="AI67" s="79"/>
      <c r="AJ67" s="79"/>
      <c r="AK67" s="79"/>
      <c r="AL67" s="82"/>
      <c r="AM67" s="82"/>
      <c r="AN67" s="82"/>
      <c r="AO67" s="82"/>
      <c r="AP67" s="82"/>
      <c r="AQ67" s="324"/>
      <c r="AR67" s="350"/>
      <c r="AS67" s="328"/>
      <c r="AW67" s="28" t="s">
        <v>606</v>
      </c>
      <c r="AX67" s="28" t="e">
        <f>AX66+1</f>
        <v>#REF!</v>
      </c>
    </row>
    <row r="68" spans="1:50" ht="71.25" customHeight="1" x14ac:dyDescent="0.25">
      <c r="A68" s="313"/>
      <c r="B68" s="331"/>
      <c r="C68" s="312"/>
      <c r="D68" s="312"/>
      <c r="E68" s="329"/>
      <c r="F68" s="311"/>
      <c r="G68" s="324"/>
      <c r="H68" s="324"/>
      <c r="I68" s="324"/>
      <c r="J68" s="324"/>
      <c r="K68" s="350"/>
      <c r="L68" s="328"/>
      <c r="M68" s="350"/>
      <c r="N68" s="324"/>
      <c r="O68" s="328"/>
      <c r="P68" s="321"/>
      <c r="Q68" s="334"/>
      <c r="R68" s="333"/>
      <c r="S68" s="324"/>
      <c r="T68" s="324"/>
      <c r="U68" s="78"/>
      <c r="V68" s="78"/>
      <c r="W68" s="78"/>
      <c r="X68" s="79"/>
      <c r="Y68" s="78"/>
      <c r="Z68" s="47"/>
      <c r="AA68" s="84"/>
      <c r="AB68" s="47"/>
      <c r="AC68" s="84"/>
      <c r="AD68" s="78"/>
      <c r="AE68" s="78"/>
      <c r="AF68" s="78"/>
      <c r="AG68" s="79"/>
      <c r="AH68" s="79"/>
      <c r="AI68" s="79"/>
      <c r="AJ68" s="79"/>
      <c r="AK68" s="79"/>
      <c r="AL68" s="82"/>
      <c r="AM68" s="82"/>
      <c r="AN68" s="82"/>
      <c r="AO68" s="82"/>
      <c r="AP68" s="82"/>
      <c r="AQ68" s="324"/>
      <c r="AR68" s="350"/>
      <c r="AS68" s="328"/>
      <c r="AW68" s="28" t="s">
        <v>606</v>
      </c>
      <c r="AX68" s="28" t="e">
        <f>AX67+1</f>
        <v>#REF!</v>
      </c>
    </row>
    <row r="69" spans="1:50" ht="71.25" customHeight="1" x14ac:dyDescent="0.25">
      <c r="A69" s="313"/>
      <c r="B69" s="331"/>
      <c r="C69" s="312"/>
      <c r="D69" s="312"/>
      <c r="E69" s="329"/>
      <c r="F69" s="311"/>
      <c r="G69" s="324"/>
      <c r="H69" s="324"/>
      <c r="I69" s="324"/>
      <c r="J69" s="324"/>
      <c r="K69" s="350"/>
      <c r="L69" s="328"/>
      <c r="M69" s="350"/>
      <c r="N69" s="324"/>
      <c r="O69" s="328"/>
      <c r="P69" s="321"/>
      <c r="Q69" s="334"/>
      <c r="R69" s="333"/>
      <c r="S69" s="324"/>
      <c r="T69" s="324"/>
      <c r="U69" s="78"/>
      <c r="V69" s="78"/>
      <c r="W69" s="78"/>
      <c r="X69" s="79"/>
      <c r="Y69" s="78"/>
      <c r="Z69" s="47"/>
      <c r="AA69" s="84"/>
      <c r="AB69" s="47"/>
      <c r="AC69" s="84"/>
      <c r="AD69" s="78"/>
      <c r="AE69" s="78"/>
      <c r="AF69" s="78"/>
      <c r="AG69" s="79"/>
      <c r="AH69" s="79"/>
      <c r="AI69" s="79"/>
      <c r="AJ69" s="79"/>
      <c r="AK69" s="79"/>
      <c r="AL69" s="82"/>
      <c r="AM69" s="82"/>
      <c r="AN69" s="82"/>
      <c r="AO69" s="82"/>
      <c r="AP69" s="82"/>
      <c r="AQ69" s="324"/>
      <c r="AR69" s="350"/>
      <c r="AS69" s="328"/>
      <c r="AW69" s="28" t="s">
        <v>606</v>
      </c>
      <c r="AX69" s="28" t="e">
        <f>AX68+1</f>
        <v>#REF!</v>
      </c>
    </row>
    <row r="70" spans="1:50" ht="55.9" customHeight="1" x14ac:dyDescent="0.25">
      <c r="A70" s="313"/>
      <c r="B70" s="331"/>
      <c r="C70" s="312"/>
      <c r="D70" s="312"/>
      <c r="E70" s="329"/>
      <c r="F70" s="311"/>
      <c r="G70" s="324"/>
      <c r="H70" s="324"/>
      <c r="I70" s="324"/>
      <c r="J70" s="324"/>
      <c r="K70" s="350"/>
      <c r="L70" s="328"/>
      <c r="M70" s="350"/>
      <c r="N70" s="324"/>
      <c r="O70" s="328"/>
      <c r="P70" s="321"/>
      <c r="Q70" s="334"/>
      <c r="R70" s="333"/>
      <c r="S70" s="324"/>
      <c r="T70" s="324"/>
      <c r="U70" s="78"/>
      <c r="V70" s="78"/>
      <c r="W70" s="78"/>
      <c r="X70" s="79"/>
      <c r="Y70" s="78"/>
      <c r="Z70" s="47"/>
      <c r="AA70" s="84"/>
      <c r="AB70" s="47"/>
      <c r="AC70" s="84"/>
      <c r="AD70" s="78"/>
      <c r="AE70" s="78"/>
      <c r="AF70" s="78"/>
      <c r="AG70" s="79"/>
      <c r="AH70" s="79"/>
      <c r="AI70" s="79"/>
      <c r="AJ70" s="79"/>
      <c r="AK70" s="79"/>
      <c r="AL70" s="82"/>
      <c r="AM70" s="82"/>
      <c r="AN70" s="82"/>
      <c r="AO70" s="82"/>
      <c r="AP70" s="82"/>
      <c r="AQ70" s="324"/>
      <c r="AR70" s="350"/>
      <c r="AS70" s="328"/>
      <c r="AW70" s="28" t="s">
        <v>606</v>
      </c>
      <c r="AX70" s="28" t="e">
        <f>AX69+1</f>
        <v>#REF!</v>
      </c>
    </row>
    <row r="71" spans="1:50" ht="60" customHeight="1" x14ac:dyDescent="0.25">
      <c r="A71" s="313"/>
      <c r="B71" s="331"/>
      <c r="C71" s="312"/>
      <c r="D71" s="312"/>
      <c r="E71" s="329"/>
      <c r="F71" s="311"/>
      <c r="G71" s="324"/>
      <c r="H71" s="324"/>
      <c r="I71" s="324"/>
      <c r="J71" s="324"/>
      <c r="K71" s="350"/>
      <c r="L71" s="328"/>
      <c r="M71" s="350"/>
      <c r="N71" s="324"/>
      <c r="O71" s="328"/>
      <c r="P71" s="321"/>
      <c r="Q71" s="334"/>
      <c r="R71" s="333"/>
      <c r="S71" s="324"/>
      <c r="T71" s="324"/>
      <c r="U71" s="78"/>
      <c r="V71" s="78"/>
      <c r="W71" s="78"/>
      <c r="X71" s="79"/>
      <c r="Y71" s="78"/>
      <c r="Z71" s="47"/>
      <c r="AA71" s="84"/>
      <c r="AB71" s="47"/>
      <c r="AC71" s="84"/>
      <c r="AD71" s="78"/>
      <c r="AE71" s="78"/>
      <c r="AF71" s="78"/>
      <c r="AG71" s="79"/>
      <c r="AH71" s="79"/>
      <c r="AI71" s="79"/>
      <c r="AJ71" s="79"/>
      <c r="AK71" s="79"/>
      <c r="AL71" s="82"/>
      <c r="AM71" s="82"/>
      <c r="AN71" s="82"/>
      <c r="AO71" s="82"/>
      <c r="AP71" s="82"/>
      <c r="AQ71" s="324"/>
      <c r="AR71" s="350"/>
      <c r="AS71" s="328"/>
      <c r="AW71" s="28" t="s">
        <v>606</v>
      </c>
      <c r="AX71" s="28" t="e">
        <f>AX70+1</f>
        <v>#REF!</v>
      </c>
    </row>
    <row r="72" spans="1:50" ht="71.25" customHeight="1" x14ac:dyDescent="0.25">
      <c r="A72" s="313"/>
      <c r="B72" s="331"/>
      <c r="C72" s="312"/>
      <c r="D72" s="312"/>
      <c r="E72" s="329"/>
      <c r="F72" s="311"/>
      <c r="G72" s="324"/>
      <c r="H72" s="324"/>
      <c r="I72" s="324"/>
      <c r="J72" s="324"/>
      <c r="K72" s="350"/>
      <c r="L72" s="328"/>
      <c r="M72" s="350"/>
      <c r="N72" s="324"/>
      <c r="O72" s="328"/>
      <c r="P72" s="321"/>
      <c r="Q72" s="334"/>
      <c r="R72" s="333"/>
      <c r="S72" s="324"/>
      <c r="T72" s="324"/>
      <c r="U72" s="78"/>
      <c r="V72" s="78"/>
      <c r="W72" s="78"/>
      <c r="X72" s="79"/>
      <c r="Y72" s="78"/>
      <c r="Z72" s="47"/>
      <c r="AA72" s="84"/>
      <c r="AB72" s="47"/>
      <c r="AC72" s="84"/>
      <c r="AD72" s="78"/>
      <c r="AE72" s="78"/>
      <c r="AF72" s="78"/>
      <c r="AG72" s="79"/>
      <c r="AH72" s="79"/>
      <c r="AI72" s="79"/>
      <c r="AJ72" s="79"/>
      <c r="AK72" s="79"/>
      <c r="AL72" s="82"/>
      <c r="AM72" s="82"/>
      <c r="AN72" s="82"/>
      <c r="AO72" s="82"/>
      <c r="AP72" s="82"/>
      <c r="AQ72" s="324"/>
      <c r="AR72" s="350"/>
      <c r="AS72" s="328"/>
      <c r="AW72" s="28" t="s">
        <v>606</v>
      </c>
      <c r="AX72" s="28" t="e">
        <f>AX71+1</f>
        <v>#REF!</v>
      </c>
    </row>
    <row r="73" spans="1:50" ht="62.45" customHeight="1" x14ac:dyDescent="0.25">
      <c r="A73" s="313"/>
      <c r="B73" s="331"/>
      <c r="C73" s="312"/>
      <c r="D73" s="312"/>
      <c r="E73" s="329"/>
      <c r="F73" s="311"/>
      <c r="G73" s="324"/>
      <c r="H73" s="324"/>
      <c r="I73" s="324"/>
      <c r="J73" s="324"/>
      <c r="K73" s="350"/>
      <c r="L73" s="328"/>
      <c r="M73" s="350"/>
      <c r="N73" s="324"/>
      <c r="O73" s="324"/>
      <c r="P73" s="321"/>
      <c r="Q73" s="334"/>
      <c r="R73" s="333"/>
      <c r="S73" s="324"/>
      <c r="T73" s="324"/>
      <c r="U73" s="78"/>
      <c r="V73" s="78"/>
      <c r="W73" s="78"/>
      <c r="X73" s="79"/>
      <c r="Y73" s="78"/>
      <c r="Z73" s="78"/>
      <c r="AA73" s="47"/>
      <c r="AB73" s="84"/>
      <c r="AC73" s="47"/>
      <c r="AD73" s="47"/>
      <c r="AE73" s="47"/>
      <c r="AF73" s="47"/>
      <c r="AG73" s="47"/>
      <c r="AH73" s="47"/>
      <c r="AI73" s="47"/>
      <c r="AJ73" s="47"/>
      <c r="AK73" s="47"/>
      <c r="AL73" s="297"/>
      <c r="AM73" s="82"/>
      <c r="AN73" s="82"/>
      <c r="AO73" s="82"/>
      <c r="AP73" s="82"/>
      <c r="AQ73" s="324"/>
      <c r="AR73" s="350"/>
      <c r="AS73" s="328"/>
      <c r="AW73" s="28" t="s">
        <v>606</v>
      </c>
      <c r="AX73" s="28" t="e">
        <f>AX72+1</f>
        <v>#REF!</v>
      </c>
    </row>
    <row r="74" spans="1:50" ht="49.9" customHeight="1" x14ac:dyDescent="0.25">
      <c r="A74" s="313"/>
      <c r="B74" s="331"/>
      <c r="C74" s="312"/>
      <c r="D74" s="312"/>
      <c r="E74" s="329"/>
      <c r="F74" s="311"/>
      <c r="G74" s="324"/>
      <c r="H74" s="324"/>
      <c r="I74" s="324"/>
      <c r="J74" s="324"/>
      <c r="K74" s="350"/>
      <c r="L74" s="328"/>
      <c r="M74" s="350"/>
      <c r="N74" s="324"/>
      <c r="O74" s="324"/>
      <c r="P74" s="321"/>
      <c r="Q74" s="334"/>
      <c r="R74" s="333"/>
      <c r="S74" s="324"/>
      <c r="T74" s="324"/>
      <c r="U74" s="78"/>
      <c r="V74" s="78"/>
      <c r="W74" s="78"/>
      <c r="X74" s="79"/>
      <c r="Y74" s="78"/>
      <c r="Z74" s="47"/>
      <c r="AA74" s="47"/>
      <c r="AB74" s="47"/>
      <c r="AC74" s="47"/>
      <c r="AD74" s="47"/>
      <c r="AE74" s="47"/>
      <c r="AF74" s="47"/>
      <c r="AG74" s="47"/>
      <c r="AH74" s="47"/>
      <c r="AI74" s="47"/>
      <c r="AJ74" s="47"/>
      <c r="AK74" s="47"/>
      <c r="AL74" s="82"/>
      <c r="AM74" s="82"/>
      <c r="AN74" s="82"/>
      <c r="AO74" s="82"/>
      <c r="AP74" s="82"/>
      <c r="AQ74" s="324"/>
      <c r="AR74" s="350"/>
      <c r="AS74" s="328"/>
      <c r="AW74" s="28" t="s">
        <v>606</v>
      </c>
      <c r="AX74" s="28" t="e">
        <f>AX73+1</f>
        <v>#REF!</v>
      </c>
    </row>
    <row r="75" spans="1:50" ht="39.6" customHeight="1" x14ac:dyDescent="0.25">
      <c r="A75" s="313"/>
      <c r="B75" s="331"/>
      <c r="C75" s="312"/>
      <c r="D75" s="312"/>
      <c r="E75" s="329"/>
      <c r="F75" s="311"/>
      <c r="G75" s="324"/>
      <c r="H75" s="324"/>
      <c r="I75" s="324"/>
      <c r="J75" s="324"/>
      <c r="K75" s="350"/>
      <c r="L75" s="328"/>
      <c r="M75" s="350"/>
      <c r="N75" s="324"/>
      <c r="O75" s="324"/>
      <c r="P75" s="321"/>
      <c r="Q75" s="334"/>
      <c r="R75" s="333"/>
      <c r="S75" s="324"/>
      <c r="T75" s="324"/>
      <c r="U75" s="78"/>
      <c r="V75" s="78"/>
      <c r="W75" s="78"/>
      <c r="X75" s="79"/>
      <c r="Y75" s="78"/>
      <c r="Z75" s="47"/>
      <c r="AA75" s="47"/>
      <c r="AB75" s="47"/>
      <c r="AC75" s="47"/>
      <c r="AD75" s="47"/>
      <c r="AE75" s="47"/>
      <c r="AF75" s="47"/>
      <c r="AG75" s="47"/>
      <c r="AH75" s="47"/>
      <c r="AI75" s="47"/>
      <c r="AJ75" s="47"/>
      <c r="AK75" s="47"/>
      <c r="AL75" s="82"/>
      <c r="AM75" s="82"/>
      <c r="AN75" s="82"/>
      <c r="AO75" s="82"/>
      <c r="AP75" s="82"/>
      <c r="AQ75" s="324"/>
      <c r="AR75" s="350"/>
      <c r="AS75" s="328"/>
      <c r="AW75" s="28" t="s">
        <v>606</v>
      </c>
      <c r="AX75" s="28" t="e">
        <f>AX74+1</f>
        <v>#REF!</v>
      </c>
    </row>
    <row r="76" spans="1:50" ht="83.25" customHeight="1" x14ac:dyDescent="0.25">
      <c r="A76" s="313"/>
      <c r="B76" s="331"/>
      <c r="C76" s="312"/>
      <c r="D76" s="312"/>
      <c r="E76" s="329"/>
      <c r="F76" s="311"/>
      <c r="G76" s="324"/>
      <c r="H76" s="324"/>
      <c r="I76" s="324"/>
      <c r="J76" s="324"/>
      <c r="K76" s="345"/>
      <c r="L76" s="322"/>
      <c r="M76" s="345"/>
      <c r="N76" s="324"/>
      <c r="O76" s="324"/>
      <c r="P76" s="325"/>
      <c r="Q76" s="322"/>
      <c r="R76" s="333"/>
      <c r="S76" s="324"/>
      <c r="T76" s="324"/>
      <c r="U76" s="78"/>
      <c r="V76" s="78"/>
      <c r="W76" s="78"/>
      <c r="X76" s="78"/>
      <c r="Y76" s="78"/>
      <c r="Z76" s="345"/>
      <c r="AA76" s="345"/>
      <c r="AB76" s="325"/>
      <c r="AC76" s="325"/>
      <c r="AD76" s="47"/>
      <c r="AE76" s="47"/>
      <c r="AF76" s="47"/>
      <c r="AG76" s="47"/>
      <c r="AH76" s="47"/>
      <c r="AI76" s="47"/>
      <c r="AJ76" s="47"/>
      <c r="AK76" s="47"/>
      <c r="AL76" s="345"/>
      <c r="AM76" s="47"/>
      <c r="AN76" s="47"/>
      <c r="AO76" s="47"/>
      <c r="AP76" s="345"/>
      <c r="AQ76" s="89"/>
      <c r="AR76" s="329"/>
      <c r="AS76" s="330"/>
      <c r="AW76" s="28" t="s">
        <v>606</v>
      </c>
      <c r="AX76" s="28" t="e">
        <f>AX75+1</f>
        <v>#REF!</v>
      </c>
    </row>
    <row r="77" spans="1:50" ht="83.25" customHeight="1" x14ac:dyDescent="0.25">
      <c r="A77" s="313"/>
      <c r="B77" s="331"/>
      <c r="C77" s="311"/>
      <c r="D77" s="312"/>
      <c r="E77" s="329"/>
      <c r="F77" s="311"/>
      <c r="G77" s="324"/>
      <c r="H77" s="306"/>
      <c r="I77" s="306"/>
      <c r="J77" s="306"/>
      <c r="K77" s="306"/>
      <c r="L77" s="306"/>
      <c r="M77" s="306"/>
      <c r="N77" s="306"/>
      <c r="O77" s="306"/>
      <c r="P77" s="306"/>
      <c r="Q77" s="352"/>
      <c r="R77" s="327"/>
      <c r="S77" s="306"/>
      <c r="T77" s="306"/>
      <c r="U77" s="78"/>
      <c r="V77" s="78"/>
      <c r="W77" s="78"/>
      <c r="X77" s="78"/>
      <c r="Y77" s="78"/>
      <c r="Z77" s="270"/>
      <c r="AA77" s="369"/>
      <c r="AB77" s="369"/>
      <c r="AC77" s="369"/>
      <c r="AD77" s="370"/>
      <c r="AE77" s="369"/>
      <c r="AF77" s="369"/>
      <c r="AG77" s="369"/>
      <c r="AH77" s="369"/>
      <c r="AI77" s="369"/>
      <c r="AJ77" s="369"/>
      <c r="AK77" s="369"/>
      <c r="AL77" s="369"/>
      <c r="AM77" s="369"/>
      <c r="AN77" s="369"/>
      <c r="AO77" s="369"/>
      <c r="AP77" s="369"/>
      <c r="AQ77" s="369"/>
      <c r="AR77" s="368"/>
      <c r="AS77" s="302"/>
      <c r="AT77" s="95"/>
      <c r="AW77" s="28" t="s">
        <v>606</v>
      </c>
      <c r="AX77" s="28" t="e">
        <f>AX76+1</f>
        <v>#REF!</v>
      </c>
    </row>
    <row r="78" spans="1:50" ht="83.25" customHeight="1" x14ac:dyDescent="0.25">
      <c r="A78" s="313"/>
      <c r="B78" s="331"/>
      <c r="C78" s="312"/>
      <c r="D78" s="312"/>
      <c r="E78" s="329"/>
      <c r="F78" s="311"/>
      <c r="G78" s="324"/>
      <c r="H78" s="306"/>
      <c r="I78" s="306"/>
      <c r="J78" s="306"/>
      <c r="K78" s="306"/>
      <c r="L78" s="306"/>
      <c r="M78" s="306"/>
      <c r="N78" s="306"/>
      <c r="O78" s="306"/>
      <c r="P78" s="306"/>
      <c r="Q78" s="372"/>
      <c r="R78" s="327"/>
      <c r="S78" s="306"/>
      <c r="T78" s="306"/>
      <c r="U78" s="78"/>
      <c r="V78" s="78"/>
      <c r="W78" s="47"/>
      <c r="X78" s="47"/>
      <c r="Y78" s="47"/>
      <c r="Z78" s="270"/>
      <c r="AA78" s="369"/>
      <c r="AB78" s="369"/>
      <c r="AC78" s="369"/>
      <c r="AD78" s="370"/>
      <c r="AE78" s="370"/>
      <c r="AF78" s="371"/>
      <c r="AG78" s="371"/>
      <c r="AH78" s="371"/>
      <c r="AI78" s="370"/>
      <c r="AJ78" s="370"/>
      <c r="AK78" s="370"/>
      <c r="AL78" s="369"/>
      <c r="AM78" s="369"/>
      <c r="AN78" s="369"/>
      <c r="AO78" s="369"/>
      <c r="AP78" s="369"/>
      <c r="AQ78" s="304"/>
      <c r="AR78" s="368"/>
      <c r="AS78" s="302"/>
      <c r="AT78" s="97"/>
      <c r="AW78" s="297"/>
      <c r="AX78" s="297"/>
    </row>
    <row r="79" spans="1:50" ht="52.5" customHeight="1" x14ac:dyDescent="0.25">
      <c r="A79" s="313"/>
      <c r="B79" s="331"/>
      <c r="C79" s="312"/>
      <c r="D79" s="312"/>
      <c r="E79" s="304"/>
      <c r="F79" s="311"/>
      <c r="G79" s="310"/>
      <c r="H79" s="303"/>
      <c r="I79" s="309"/>
      <c r="J79" s="303"/>
      <c r="K79" s="303"/>
      <c r="L79" s="306"/>
      <c r="M79" s="307"/>
      <c r="N79" s="303"/>
      <c r="O79" s="107"/>
      <c r="P79" s="306"/>
      <c r="Q79" s="108"/>
      <c r="R79" s="109"/>
      <c r="S79" s="306"/>
      <c r="T79" s="306"/>
      <c r="U79" s="110"/>
      <c r="V79" s="110"/>
      <c r="W79" s="47"/>
      <c r="X79" s="47"/>
      <c r="Y79" s="47"/>
      <c r="Z79" s="84"/>
      <c r="AA79" s="84"/>
      <c r="AB79" s="84"/>
      <c r="AC79" s="47"/>
      <c r="AD79" s="83"/>
      <c r="AE79" s="83"/>
      <c r="AF79" s="83"/>
      <c r="AG79" s="83"/>
      <c r="AH79" s="83"/>
      <c r="AI79" s="83"/>
      <c r="AJ79" s="83"/>
      <c r="AK79" s="83"/>
      <c r="AL79" s="83"/>
      <c r="AM79" s="83"/>
      <c r="AN79" s="83"/>
      <c r="AO79" s="83"/>
      <c r="AP79" s="83"/>
      <c r="AQ79" s="304"/>
      <c r="AR79" s="303"/>
      <c r="AS79" s="302"/>
      <c r="AW79" s="27"/>
      <c r="AX79" s="27"/>
    </row>
    <row r="80" spans="1:50" ht="40.5" customHeight="1" x14ac:dyDescent="0.3">
      <c r="A80" s="313"/>
      <c r="B80" s="331"/>
      <c r="C80" s="312"/>
      <c r="D80" s="312"/>
      <c r="E80" s="304"/>
      <c r="F80" s="303"/>
      <c r="G80" s="310"/>
      <c r="H80" s="303"/>
      <c r="I80" s="309"/>
      <c r="J80" s="303"/>
      <c r="K80" s="303"/>
      <c r="L80" s="306"/>
      <c r="M80" s="307"/>
      <c r="N80" s="303"/>
      <c r="O80" s="107"/>
      <c r="P80" s="306"/>
      <c r="Q80" s="367"/>
      <c r="R80" s="333"/>
      <c r="S80" s="306"/>
      <c r="T80" s="306"/>
      <c r="U80" s="110"/>
      <c r="V80" s="110"/>
      <c r="W80" s="107"/>
      <c r="X80" s="47"/>
      <c r="Y80" s="84"/>
      <c r="Z80" s="84"/>
      <c r="AA80" s="84"/>
      <c r="AB80" s="84"/>
      <c r="AC80" s="297"/>
      <c r="AD80" s="83"/>
      <c r="AE80" s="83"/>
      <c r="AF80" s="83"/>
      <c r="AG80" s="83"/>
      <c r="AH80" s="83"/>
      <c r="AI80" s="83"/>
      <c r="AJ80" s="83"/>
      <c r="AK80" s="83"/>
      <c r="AL80" s="83"/>
      <c r="AM80" s="83"/>
      <c r="AN80" s="83"/>
      <c r="AO80" s="83"/>
      <c r="AP80" s="83"/>
      <c r="AQ80" s="366"/>
      <c r="AR80" s="303"/>
      <c r="AS80" s="302"/>
      <c r="AW80" s="27"/>
      <c r="AX80" s="27"/>
    </row>
    <row r="81" spans="1:50" x14ac:dyDescent="0.25">
      <c r="A81" s="313"/>
      <c r="B81" s="331"/>
      <c r="C81" s="312"/>
      <c r="D81" s="312"/>
      <c r="E81" s="304"/>
      <c r="F81" s="303"/>
      <c r="G81" s="310"/>
      <c r="H81" s="303"/>
      <c r="I81" s="309"/>
      <c r="J81" s="303"/>
      <c r="K81" s="303"/>
      <c r="L81" s="306"/>
      <c r="M81" s="303"/>
      <c r="N81" s="303"/>
      <c r="O81" s="107"/>
      <c r="P81" s="321"/>
      <c r="Q81" s="108"/>
      <c r="R81" s="108"/>
      <c r="S81" s="110"/>
      <c r="T81" s="110"/>
      <c r="U81" s="110"/>
      <c r="V81" s="110"/>
      <c r="W81" s="110"/>
      <c r="X81" s="84"/>
      <c r="Y81" s="84"/>
      <c r="Z81" s="84"/>
      <c r="AA81" s="84"/>
      <c r="AB81" s="114"/>
      <c r="AC81" s="84"/>
      <c r="AD81" s="47"/>
      <c r="AE81" s="47"/>
      <c r="AF81" s="83"/>
      <c r="AG81" s="83"/>
      <c r="AH81" s="83"/>
      <c r="AI81" s="83"/>
      <c r="AJ81" s="83"/>
      <c r="AK81" s="83"/>
      <c r="AL81" s="303"/>
      <c r="AM81" s="303"/>
      <c r="AN81" s="303"/>
      <c r="AO81" s="303"/>
      <c r="AP81" s="303"/>
      <c r="AQ81" s="304"/>
      <c r="AR81" s="303"/>
      <c r="AS81" s="302"/>
      <c r="AW81" s="27"/>
      <c r="AX81" s="27"/>
    </row>
    <row r="82" spans="1:50" ht="60.75" customHeight="1" x14ac:dyDescent="0.25">
      <c r="A82" s="313"/>
      <c r="B82" s="331"/>
      <c r="C82" s="311"/>
      <c r="D82" s="311"/>
      <c r="E82" s="304"/>
      <c r="F82" s="311"/>
      <c r="G82" s="310"/>
      <c r="H82" s="303"/>
      <c r="I82" s="309"/>
      <c r="J82" s="303"/>
      <c r="K82" s="303"/>
      <c r="L82" s="308"/>
      <c r="M82" s="303"/>
      <c r="N82" s="303"/>
      <c r="O82" s="107"/>
      <c r="P82" s="306"/>
      <c r="Q82" s="108"/>
      <c r="R82" s="116"/>
      <c r="S82" s="306"/>
      <c r="T82" s="306"/>
      <c r="U82" s="110"/>
      <c r="V82" s="110"/>
      <c r="W82" s="335"/>
      <c r="X82" s="47"/>
      <c r="Y82" s="47"/>
      <c r="Z82" s="47"/>
      <c r="AA82" s="47"/>
      <c r="AB82" s="329"/>
      <c r="AC82" s="329"/>
      <c r="AD82" s="118"/>
      <c r="AE82" s="118"/>
      <c r="AF82" s="118"/>
      <c r="AG82" s="118"/>
      <c r="AH82" s="119"/>
      <c r="AI82" s="118"/>
      <c r="AJ82" s="118"/>
      <c r="AK82" s="120"/>
      <c r="AL82" s="121"/>
      <c r="AM82" s="121"/>
      <c r="AN82" s="121"/>
      <c r="AO82" s="121"/>
      <c r="AP82" s="121"/>
      <c r="AQ82" s="304"/>
      <c r="AR82" s="315"/>
      <c r="AS82" s="302"/>
      <c r="AW82" s="27"/>
      <c r="AX82" s="27"/>
    </row>
    <row r="83" spans="1:50" x14ac:dyDescent="0.25">
      <c r="A83" s="313"/>
      <c r="B83" s="331"/>
      <c r="C83" s="311"/>
      <c r="D83" s="311"/>
      <c r="E83" s="304"/>
      <c r="F83" s="311"/>
      <c r="G83" s="310"/>
      <c r="H83" s="303"/>
      <c r="I83" s="309"/>
      <c r="J83" s="303"/>
      <c r="K83" s="303"/>
      <c r="L83" s="308"/>
      <c r="M83" s="303"/>
      <c r="N83" s="303"/>
      <c r="O83" s="107"/>
      <c r="P83" s="306"/>
      <c r="Q83" s="108"/>
      <c r="R83" s="116"/>
      <c r="S83" s="306"/>
      <c r="T83" s="306"/>
      <c r="U83" s="110"/>
      <c r="V83" s="110"/>
      <c r="W83" s="335"/>
      <c r="X83" s="47"/>
      <c r="Y83" s="47"/>
      <c r="Z83" s="47"/>
      <c r="AA83" s="47"/>
      <c r="AB83" s="47"/>
      <c r="AC83" s="47"/>
      <c r="AD83" s="47"/>
      <c r="AE83" s="47"/>
      <c r="AF83" s="303"/>
      <c r="AG83" s="356"/>
      <c r="AH83" s="324"/>
      <c r="AI83" s="303"/>
      <c r="AJ83" s="303"/>
      <c r="AK83" s="303"/>
      <c r="AL83" s="303"/>
      <c r="AM83" s="303"/>
      <c r="AN83" s="303"/>
      <c r="AO83" s="303"/>
      <c r="AP83" s="47"/>
      <c r="AQ83" s="304"/>
      <c r="AR83" s="303"/>
      <c r="AS83" s="302"/>
      <c r="AW83" s="27"/>
      <c r="AX83" s="27"/>
    </row>
    <row r="84" spans="1:50" ht="69" customHeight="1" x14ac:dyDescent="0.25">
      <c r="A84" s="313"/>
      <c r="B84" s="331"/>
      <c r="C84" s="312"/>
      <c r="D84" s="311"/>
      <c r="E84" s="304"/>
      <c r="F84" s="304"/>
      <c r="G84" s="304"/>
      <c r="H84" s="304"/>
      <c r="I84" s="303"/>
      <c r="J84" s="303"/>
      <c r="K84" s="304"/>
      <c r="L84" s="304"/>
      <c r="M84" s="304"/>
      <c r="N84" s="304"/>
      <c r="O84" s="304"/>
      <c r="P84" s="303"/>
      <c r="Q84" s="124"/>
      <c r="R84" s="116"/>
      <c r="S84" s="306"/>
      <c r="T84" s="306"/>
      <c r="U84" s="110"/>
      <c r="V84" s="110"/>
      <c r="W84" s="110"/>
      <c r="X84" s="110"/>
      <c r="Y84" s="110"/>
      <c r="Z84" s="84"/>
      <c r="AA84" s="125"/>
      <c r="AB84" s="337"/>
      <c r="AC84" s="328"/>
      <c r="AD84" s="47"/>
      <c r="AE84" s="47"/>
      <c r="AF84" s="47"/>
      <c r="AG84" s="47"/>
      <c r="AH84" s="47"/>
      <c r="AI84" s="47"/>
      <c r="AJ84" s="47"/>
      <c r="AK84" s="47"/>
      <c r="AL84" s="127"/>
      <c r="AM84" s="127"/>
      <c r="AN84" s="127"/>
      <c r="AO84" s="127"/>
      <c r="AP84" s="127"/>
      <c r="AQ84" s="304"/>
      <c r="AR84" s="128"/>
      <c r="AS84" s="302"/>
      <c r="AW84" s="27"/>
      <c r="AX84" s="27"/>
    </row>
    <row r="85" spans="1:50" x14ac:dyDescent="0.25">
      <c r="A85" s="313"/>
      <c r="B85" s="331"/>
      <c r="C85" s="312"/>
      <c r="D85" s="312"/>
      <c r="E85" s="350"/>
      <c r="F85" s="328"/>
      <c r="G85" s="328"/>
      <c r="H85" s="328"/>
      <c r="I85" s="328"/>
      <c r="J85" s="328"/>
      <c r="K85" s="328"/>
      <c r="L85" s="328"/>
      <c r="M85" s="328"/>
      <c r="N85" s="328"/>
      <c r="O85" s="328"/>
      <c r="P85" s="328"/>
      <c r="Q85" s="328"/>
      <c r="R85" s="321"/>
      <c r="S85" s="306"/>
      <c r="T85" s="306"/>
      <c r="U85" s="129"/>
      <c r="V85" s="129"/>
      <c r="W85" s="129"/>
      <c r="X85" s="129"/>
      <c r="Y85" s="129"/>
      <c r="Z85" s="129"/>
      <c r="AA85" s="300"/>
      <c r="AB85" s="300"/>
      <c r="AC85" s="300"/>
      <c r="AD85" s="132"/>
      <c r="AE85" s="132"/>
      <c r="AF85" s="132"/>
      <c r="AG85" s="132"/>
      <c r="AH85" s="132"/>
      <c r="AI85" s="132"/>
      <c r="AJ85" s="132"/>
      <c r="AK85" s="132"/>
      <c r="AL85" s="132"/>
      <c r="AM85" s="132"/>
      <c r="AN85" s="132"/>
      <c r="AO85" s="132"/>
      <c r="AP85" s="132"/>
      <c r="AQ85" s="304"/>
      <c r="AR85" s="365"/>
      <c r="AS85" s="350"/>
      <c r="AW85" s="27"/>
      <c r="AX85" s="27"/>
    </row>
    <row r="86" spans="1:50" x14ac:dyDescent="0.25">
      <c r="A86" s="313"/>
      <c r="B86" s="331"/>
      <c r="C86" s="312"/>
      <c r="D86" s="312"/>
      <c r="E86" s="350"/>
      <c r="F86" s="328"/>
      <c r="G86" s="328"/>
      <c r="H86" s="328"/>
      <c r="I86" s="328"/>
      <c r="J86" s="328"/>
      <c r="K86" s="328"/>
      <c r="L86" s="328"/>
      <c r="M86" s="328"/>
      <c r="N86" s="328"/>
      <c r="O86" s="328"/>
      <c r="P86" s="321"/>
      <c r="Q86" s="328"/>
      <c r="R86" s="321"/>
      <c r="S86" s="306"/>
      <c r="T86" s="306"/>
      <c r="U86" s="129"/>
      <c r="V86" s="129"/>
      <c r="W86" s="129"/>
      <c r="X86" s="129"/>
      <c r="Y86" s="129"/>
      <c r="Z86" s="129"/>
      <c r="AA86" s="364"/>
      <c r="AB86" s="81"/>
      <c r="AC86" s="135"/>
      <c r="AD86" s="132"/>
      <c r="AE86" s="132"/>
      <c r="AF86" s="132"/>
      <c r="AG86" s="132"/>
      <c r="AH86" s="132"/>
      <c r="AI86" s="132"/>
      <c r="AJ86" s="132"/>
      <c r="AK86" s="132"/>
      <c r="AL86" s="132"/>
      <c r="AM86" s="132"/>
      <c r="AN86" s="132"/>
      <c r="AO86" s="132"/>
      <c r="AP86" s="132"/>
      <c r="AQ86" s="304"/>
      <c r="AR86" s="350"/>
      <c r="AS86" s="350"/>
      <c r="AW86" s="27"/>
      <c r="AX86" s="27"/>
    </row>
    <row r="87" spans="1:50" x14ac:dyDescent="0.25">
      <c r="A87" s="313"/>
      <c r="B87" s="331"/>
      <c r="C87" s="312"/>
      <c r="D87" s="312"/>
      <c r="E87" s="350"/>
      <c r="F87" s="328"/>
      <c r="G87" s="328"/>
      <c r="H87" s="328"/>
      <c r="I87" s="328"/>
      <c r="J87" s="328"/>
      <c r="K87" s="322"/>
      <c r="L87" s="321"/>
      <c r="M87" s="362"/>
      <c r="N87" s="328"/>
      <c r="O87" s="328"/>
      <c r="P87" s="328"/>
      <c r="Q87" s="328"/>
      <c r="R87" s="321"/>
      <c r="S87" s="306"/>
      <c r="T87" s="306"/>
      <c r="U87" s="129"/>
      <c r="V87" s="129"/>
      <c r="W87" s="129"/>
      <c r="X87" s="129"/>
      <c r="Y87" s="129"/>
      <c r="Z87" s="129"/>
      <c r="AA87" s="328"/>
      <c r="AB87" s="337"/>
      <c r="AC87" s="316"/>
      <c r="AD87" s="363"/>
      <c r="AE87" s="363"/>
      <c r="AF87" s="363"/>
      <c r="AG87" s="363"/>
      <c r="AH87" s="363"/>
      <c r="AI87" s="363"/>
      <c r="AJ87" s="363"/>
      <c r="AK87" s="363"/>
      <c r="AL87" s="363"/>
      <c r="AM87" s="363"/>
      <c r="AN87" s="363"/>
      <c r="AO87" s="363"/>
      <c r="AP87" s="363"/>
      <c r="AQ87" s="304"/>
      <c r="AR87" s="322"/>
      <c r="AS87" s="350"/>
      <c r="AW87" s="27"/>
      <c r="AX87" s="27"/>
    </row>
    <row r="88" spans="1:50" x14ac:dyDescent="0.25">
      <c r="A88" s="313"/>
      <c r="B88" s="331"/>
      <c r="C88" s="312"/>
      <c r="D88" s="312"/>
      <c r="E88" s="361"/>
      <c r="F88" s="328"/>
      <c r="G88" s="328"/>
      <c r="H88" s="328"/>
      <c r="I88" s="328"/>
      <c r="J88" s="328"/>
      <c r="K88" s="322"/>
      <c r="L88" s="321"/>
      <c r="M88" s="362"/>
      <c r="N88" s="328"/>
      <c r="O88" s="328"/>
      <c r="P88" s="328"/>
      <c r="Q88" s="328"/>
      <c r="R88" s="321"/>
      <c r="S88" s="306"/>
      <c r="T88" s="306"/>
      <c r="U88" s="140"/>
      <c r="V88" s="140"/>
      <c r="W88" s="140"/>
      <c r="X88" s="140"/>
      <c r="Y88" s="140"/>
      <c r="Z88" s="271"/>
      <c r="AA88" s="140"/>
      <c r="AB88" s="140"/>
      <c r="AC88" s="140"/>
      <c r="AD88" s="132"/>
      <c r="AE88" s="132"/>
      <c r="AF88" s="132"/>
      <c r="AG88" s="132"/>
      <c r="AH88" s="132"/>
      <c r="AI88" s="132"/>
      <c r="AJ88" s="132"/>
      <c r="AK88" s="132"/>
      <c r="AL88" s="132"/>
      <c r="AM88" s="132"/>
      <c r="AN88" s="132"/>
      <c r="AO88" s="132"/>
      <c r="AP88" s="132"/>
      <c r="AQ88" s="304"/>
      <c r="AR88" s="361"/>
      <c r="AS88" s="361"/>
      <c r="AW88" s="27"/>
      <c r="AX88" s="27"/>
    </row>
    <row r="89" spans="1:50" x14ac:dyDescent="0.25">
      <c r="A89" s="313"/>
      <c r="B89" s="331"/>
      <c r="C89" s="328"/>
      <c r="D89" s="312"/>
      <c r="E89" s="360"/>
      <c r="F89" s="311"/>
      <c r="G89" s="303"/>
      <c r="H89" s="328"/>
      <c r="I89" s="303"/>
      <c r="J89" s="303"/>
      <c r="K89" s="304"/>
      <c r="L89" s="303"/>
      <c r="M89" s="310"/>
      <c r="N89" s="303"/>
      <c r="O89" s="328"/>
      <c r="P89" s="328"/>
      <c r="Q89" s="352"/>
      <c r="R89" s="321"/>
      <c r="S89" s="306"/>
      <c r="T89" s="306"/>
      <c r="U89" s="359"/>
      <c r="V89" s="359"/>
      <c r="W89" s="359"/>
      <c r="X89" s="107"/>
      <c r="Y89" s="107"/>
      <c r="Z89" s="82"/>
      <c r="AA89" s="144"/>
      <c r="AB89" s="144"/>
      <c r="AC89" s="335"/>
      <c r="AD89" s="132"/>
      <c r="AE89" s="132"/>
      <c r="AF89" s="132"/>
      <c r="AG89" s="132"/>
      <c r="AH89" s="132"/>
      <c r="AI89" s="132"/>
      <c r="AJ89" s="132"/>
      <c r="AK89" s="145"/>
      <c r="AL89" s="145"/>
      <c r="AM89" s="145"/>
      <c r="AN89" s="145"/>
      <c r="AO89" s="145"/>
      <c r="AP89" s="145"/>
      <c r="AQ89" s="321"/>
      <c r="AR89" s="356"/>
      <c r="AS89" s="318"/>
      <c r="AW89" s="27"/>
      <c r="AX89" s="27"/>
    </row>
    <row r="90" spans="1:50" x14ac:dyDescent="0.25">
      <c r="A90" s="313"/>
      <c r="B90" s="331"/>
      <c r="C90" s="312"/>
      <c r="D90" s="312"/>
      <c r="E90" s="350"/>
      <c r="F90" s="328"/>
      <c r="G90" s="358"/>
      <c r="H90" s="322"/>
      <c r="I90" s="322"/>
      <c r="J90" s="322"/>
      <c r="K90" s="328"/>
      <c r="L90" s="325"/>
      <c r="M90" s="322"/>
      <c r="N90" s="322"/>
      <c r="O90" s="148"/>
      <c r="P90" s="149"/>
      <c r="Q90" s="149"/>
      <c r="R90" s="150"/>
      <c r="S90" s="306"/>
      <c r="T90" s="306"/>
      <c r="U90" s="140"/>
      <c r="V90" s="140"/>
      <c r="W90" s="140"/>
      <c r="X90" s="140"/>
      <c r="Y90" s="140"/>
      <c r="Z90" s="140"/>
      <c r="AA90" s="140"/>
      <c r="AB90" s="140"/>
      <c r="AC90" s="140"/>
      <c r="AD90" s="132"/>
      <c r="AE90" s="132"/>
      <c r="AF90" s="132"/>
      <c r="AG90" s="132"/>
      <c r="AH90" s="132"/>
      <c r="AI90" s="132"/>
      <c r="AJ90" s="132"/>
      <c r="AK90" s="132"/>
      <c r="AL90" s="132"/>
      <c r="AM90" s="132"/>
      <c r="AN90" s="132"/>
      <c r="AO90" s="132"/>
      <c r="AP90" s="132"/>
      <c r="AQ90" s="321"/>
      <c r="AR90" s="322"/>
      <c r="AS90" s="358"/>
      <c r="AW90" s="27"/>
      <c r="AX90" s="27"/>
    </row>
    <row r="91" spans="1:50" x14ac:dyDescent="0.25">
      <c r="A91" s="313"/>
      <c r="B91" s="331"/>
      <c r="C91" s="312"/>
      <c r="D91" s="312"/>
      <c r="E91" s="328"/>
      <c r="F91" s="311"/>
      <c r="G91" s="324"/>
      <c r="H91" s="324"/>
      <c r="I91" s="324"/>
      <c r="J91" s="324"/>
      <c r="K91" s="355"/>
      <c r="L91" s="355"/>
      <c r="M91" s="355"/>
      <c r="N91" s="324"/>
      <c r="O91" s="324"/>
      <c r="P91" s="355"/>
      <c r="Q91" s="355"/>
      <c r="R91" s="354"/>
      <c r="S91" s="306"/>
      <c r="T91" s="306"/>
      <c r="U91" s="107"/>
      <c r="V91" s="107"/>
      <c r="W91" s="47"/>
      <c r="X91" s="47"/>
      <c r="Y91" s="47"/>
      <c r="Z91" s="353"/>
      <c r="AA91" s="351"/>
      <c r="AB91" s="355"/>
      <c r="AC91" s="355"/>
      <c r="AD91" s="47"/>
      <c r="AE91" s="83"/>
      <c r="AF91" s="83"/>
      <c r="AG91" s="83"/>
      <c r="AH91" s="83"/>
      <c r="AI91" s="83"/>
      <c r="AJ91" s="83"/>
      <c r="AK91" s="83"/>
      <c r="AL91" s="297"/>
      <c r="AM91" s="297"/>
      <c r="AN91" s="297"/>
      <c r="AO91" s="297"/>
      <c r="AP91" s="297"/>
      <c r="AQ91" s="321"/>
      <c r="AR91" s="303"/>
      <c r="AS91" s="309"/>
      <c r="AW91" s="27"/>
      <c r="AX91" s="27"/>
    </row>
    <row r="92" spans="1:50" ht="15.75" x14ac:dyDescent="0.25">
      <c r="A92" s="313"/>
      <c r="B92" s="331"/>
      <c r="C92" s="312"/>
      <c r="D92" s="312"/>
      <c r="E92" s="357"/>
      <c r="F92" s="311"/>
      <c r="G92" s="324"/>
      <c r="H92" s="324"/>
      <c r="I92" s="324"/>
      <c r="J92" s="324"/>
      <c r="K92" s="303"/>
      <c r="L92" s="355"/>
      <c r="M92" s="303"/>
      <c r="N92" s="324"/>
      <c r="O92" s="324"/>
      <c r="P92" s="355"/>
      <c r="Q92" s="355"/>
      <c r="R92" s="354"/>
      <c r="S92" s="306"/>
      <c r="T92" s="306"/>
      <c r="U92" s="107"/>
      <c r="V92" s="107"/>
      <c r="W92" s="47"/>
      <c r="X92" s="47"/>
      <c r="Y92" s="47"/>
      <c r="Z92" s="353"/>
      <c r="AA92" s="351"/>
      <c r="AB92" s="47"/>
      <c r="AC92" s="47"/>
      <c r="AD92" s="47"/>
      <c r="AE92" s="47"/>
      <c r="AF92" s="303"/>
      <c r="AG92" s="356"/>
      <c r="AH92" s="324"/>
      <c r="AI92" s="303"/>
      <c r="AJ92" s="303"/>
      <c r="AK92" s="47"/>
      <c r="AL92" s="297"/>
      <c r="AM92" s="297"/>
      <c r="AN92" s="297"/>
      <c r="AO92" s="297"/>
      <c r="AP92" s="297"/>
      <c r="AQ92" s="321"/>
      <c r="AR92" s="303"/>
      <c r="AS92" s="309"/>
      <c r="AW92" s="27"/>
      <c r="AX92" s="27"/>
    </row>
    <row r="93" spans="1:50" x14ac:dyDescent="0.25">
      <c r="A93" s="313"/>
      <c r="B93" s="331"/>
      <c r="C93" s="312"/>
      <c r="D93" s="312"/>
      <c r="E93" s="328"/>
      <c r="F93" s="311"/>
      <c r="G93" s="324"/>
      <c r="H93" s="324"/>
      <c r="I93" s="324"/>
      <c r="J93" s="324"/>
      <c r="K93" s="303"/>
      <c r="L93" s="355"/>
      <c r="M93" s="303"/>
      <c r="N93" s="324"/>
      <c r="O93" s="324"/>
      <c r="P93" s="355"/>
      <c r="Q93" s="355"/>
      <c r="R93" s="354"/>
      <c r="S93" s="306"/>
      <c r="T93" s="306"/>
      <c r="U93" s="107"/>
      <c r="V93" s="107"/>
      <c r="W93" s="47"/>
      <c r="X93" s="47"/>
      <c r="Y93" s="47"/>
      <c r="Z93" s="353"/>
      <c r="AA93" s="351"/>
      <c r="AB93" s="47"/>
      <c r="AC93" s="47"/>
      <c r="AD93" s="47"/>
      <c r="AE93" s="47"/>
      <c r="AF93" s="303"/>
      <c r="AG93" s="356"/>
      <c r="AH93" s="324"/>
      <c r="AI93" s="47"/>
      <c r="AJ93" s="303"/>
      <c r="AK93" s="83"/>
      <c r="AL93" s="297"/>
      <c r="AM93" s="297"/>
      <c r="AN93" s="297"/>
      <c r="AO93" s="297"/>
      <c r="AP93" s="297"/>
      <c r="AQ93" s="321"/>
      <c r="AR93" s="303"/>
      <c r="AS93" s="309"/>
      <c r="AW93" s="27"/>
      <c r="AX93" s="27"/>
    </row>
    <row r="94" spans="1:50" x14ac:dyDescent="0.25">
      <c r="A94" s="313"/>
      <c r="B94" s="331"/>
      <c r="C94" s="312"/>
      <c r="D94" s="312"/>
      <c r="E94" s="328"/>
      <c r="F94" s="311"/>
      <c r="G94" s="324"/>
      <c r="H94" s="324"/>
      <c r="I94" s="324"/>
      <c r="J94" s="324"/>
      <c r="K94" s="303"/>
      <c r="L94" s="355"/>
      <c r="M94" s="303"/>
      <c r="N94" s="324"/>
      <c r="O94" s="324"/>
      <c r="P94" s="355"/>
      <c r="Q94" s="355"/>
      <c r="R94" s="354"/>
      <c r="S94" s="306"/>
      <c r="T94" s="306"/>
      <c r="U94" s="107"/>
      <c r="V94" s="107"/>
      <c r="W94" s="47"/>
      <c r="X94" s="47"/>
      <c r="Y94" s="47"/>
      <c r="Z94" s="353"/>
      <c r="AA94" s="351"/>
      <c r="AB94" s="47"/>
      <c r="AC94" s="47"/>
      <c r="AD94" s="47"/>
      <c r="AE94" s="47"/>
      <c r="AF94" s="303"/>
      <c r="AG94" s="356"/>
      <c r="AH94" s="83"/>
      <c r="AI94" s="303"/>
      <c r="AJ94" s="303"/>
      <c r="AK94" s="303"/>
      <c r="AL94" s="297"/>
      <c r="AM94" s="297"/>
      <c r="AN94" s="297"/>
      <c r="AO94" s="297"/>
      <c r="AP94" s="297"/>
      <c r="AQ94" s="321"/>
      <c r="AR94" s="303"/>
      <c r="AS94" s="309"/>
      <c r="AW94" s="27"/>
      <c r="AX94" s="27"/>
    </row>
    <row r="95" spans="1:50" x14ac:dyDescent="0.25">
      <c r="A95" s="313"/>
      <c r="B95" s="331"/>
      <c r="C95" s="312"/>
      <c r="D95" s="312"/>
      <c r="E95" s="328"/>
      <c r="F95" s="311"/>
      <c r="G95" s="324"/>
      <c r="H95" s="324"/>
      <c r="I95" s="324"/>
      <c r="J95" s="324"/>
      <c r="K95" s="303"/>
      <c r="L95" s="355"/>
      <c r="M95" s="303"/>
      <c r="N95" s="324"/>
      <c r="O95" s="324"/>
      <c r="P95" s="355"/>
      <c r="Q95" s="355"/>
      <c r="R95" s="354"/>
      <c r="S95" s="306"/>
      <c r="T95" s="306"/>
      <c r="U95" s="107"/>
      <c r="V95" s="107"/>
      <c r="W95" s="47"/>
      <c r="X95" s="47"/>
      <c r="Y95" s="47"/>
      <c r="Z95" s="353"/>
      <c r="AA95" s="351"/>
      <c r="AB95" s="47"/>
      <c r="AC95" s="47"/>
      <c r="AD95" s="47"/>
      <c r="AE95" s="47"/>
      <c r="AF95" s="303"/>
      <c r="AG95" s="83"/>
      <c r="AH95" s="324"/>
      <c r="AI95" s="303"/>
      <c r="AJ95" s="303"/>
      <c r="AK95" s="303"/>
      <c r="AL95" s="297"/>
      <c r="AM95" s="297"/>
      <c r="AN95" s="297"/>
      <c r="AO95" s="297"/>
      <c r="AP95" s="297"/>
      <c r="AQ95" s="321"/>
      <c r="AR95" s="303"/>
      <c r="AS95" s="309"/>
      <c r="AW95" s="27"/>
      <c r="AX95" s="27"/>
    </row>
    <row r="96" spans="1:50" x14ac:dyDescent="0.25">
      <c r="A96" s="313"/>
      <c r="B96" s="331"/>
      <c r="C96" s="311"/>
      <c r="D96" s="312"/>
      <c r="E96" s="328"/>
      <c r="F96" s="328"/>
      <c r="G96" s="328"/>
      <c r="H96" s="328"/>
      <c r="I96" s="328"/>
      <c r="J96" s="328"/>
      <c r="K96" s="328"/>
      <c r="L96" s="328"/>
      <c r="M96" s="328"/>
      <c r="N96" s="328"/>
      <c r="O96" s="328"/>
      <c r="P96" s="328"/>
      <c r="Q96" s="352"/>
      <c r="R96" s="321"/>
      <c r="S96" s="306"/>
      <c r="T96" s="306"/>
      <c r="U96" s="156"/>
      <c r="V96" s="156"/>
      <c r="W96" s="82"/>
      <c r="X96" s="82"/>
      <c r="Y96" s="82"/>
      <c r="Z96" s="351"/>
      <c r="AA96" s="351"/>
      <c r="AB96" s="351"/>
      <c r="AC96" s="351"/>
      <c r="AD96" s="82"/>
      <c r="AE96" s="82"/>
      <c r="AF96" s="82"/>
      <c r="AG96" s="82"/>
      <c r="AH96" s="82"/>
      <c r="AI96" s="82"/>
      <c r="AJ96" s="82"/>
      <c r="AK96" s="82"/>
      <c r="AL96" s="82"/>
      <c r="AM96" s="82"/>
      <c r="AN96" s="82"/>
      <c r="AO96" s="82"/>
      <c r="AP96" s="82"/>
      <c r="AQ96" s="321"/>
      <c r="AR96" s="350"/>
      <c r="AS96" s="350"/>
      <c r="AW96" s="27"/>
      <c r="AX96" s="27"/>
    </row>
    <row r="97" spans="1:50" x14ac:dyDescent="0.25">
      <c r="A97" s="313"/>
      <c r="B97" s="331"/>
      <c r="C97" s="312"/>
      <c r="D97" s="312"/>
      <c r="E97" s="344"/>
      <c r="F97" s="328"/>
      <c r="G97" s="324"/>
      <c r="H97" s="324"/>
      <c r="I97" s="324"/>
      <c r="J97" s="324"/>
      <c r="K97" s="349"/>
      <c r="L97" s="328"/>
      <c r="M97" s="324"/>
      <c r="N97" s="324"/>
      <c r="O97" s="324"/>
      <c r="P97" s="341"/>
      <c r="Q97" s="340"/>
      <c r="R97" s="341"/>
      <c r="S97" s="306"/>
      <c r="T97" s="306"/>
      <c r="U97" s="47"/>
      <c r="V97" s="47"/>
      <c r="W97" s="47"/>
      <c r="X97" s="47"/>
      <c r="Y97" s="47"/>
      <c r="Z97" s="348"/>
      <c r="AA97" s="348"/>
      <c r="AB97" s="347"/>
      <c r="AC97" s="346"/>
      <c r="AD97" s="47"/>
      <c r="AE97" s="47"/>
      <c r="AF97" s="47"/>
      <c r="AG97" s="47"/>
      <c r="AH97" s="47"/>
      <c r="AI97" s="47"/>
      <c r="AJ97" s="47"/>
      <c r="AK97" s="47"/>
      <c r="AL97" s="297"/>
      <c r="AM97" s="297"/>
      <c r="AN97" s="297"/>
      <c r="AO97" s="297"/>
      <c r="AP97" s="297"/>
      <c r="AQ97" s="321"/>
      <c r="AR97" s="329"/>
      <c r="AS97" s="330"/>
      <c r="AW97" s="27"/>
      <c r="AX97" s="27"/>
    </row>
    <row r="98" spans="1:50" x14ac:dyDescent="0.25">
      <c r="A98" s="313"/>
      <c r="B98" s="331"/>
      <c r="C98" s="312"/>
      <c r="D98" s="312"/>
      <c r="E98" s="344"/>
      <c r="F98" s="328"/>
      <c r="G98" s="317"/>
      <c r="H98" s="324"/>
      <c r="I98" s="324"/>
      <c r="J98" s="324"/>
      <c r="K98" s="343"/>
      <c r="L98" s="328"/>
      <c r="M98" s="342"/>
      <c r="N98" s="324"/>
      <c r="O98" s="328"/>
      <c r="P98" s="341"/>
      <c r="Q98" s="340"/>
      <c r="R98" s="339"/>
      <c r="S98" s="306"/>
      <c r="T98" s="306"/>
      <c r="U98" s="47"/>
      <c r="V98" s="47"/>
      <c r="W98" s="47"/>
      <c r="X98" s="47"/>
      <c r="Y98" s="47"/>
      <c r="Z98" s="338"/>
      <c r="AA98" s="338"/>
      <c r="AB98" s="337"/>
      <c r="AC98" s="328"/>
      <c r="AD98" s="47"/>
      <c r="AE98" s="47"/>
      <c r="AF98" s="47"/>
      <c r="AG98" s="47"/>
      <c r="AH98" s="47"/>
      <c r="AI98" s="47"/>
      <c r="AJ98" s="47"/>
      <c r="AK98" s="47"/>
      <c r="AL98" s="47"/>
      <c r="AM98" s="297"/>
      <c r="AN98" s="297"/>
      <c r="AO98" s="297"/>
      <c r="AP98" s="297"/>
      <c r="AQ98" s="321"/>
      <c r="AR98" s="336"/>
      <c r="AS98" s="330"/>
      <c r="AW98" s="27"/>
      <c r="AX98" s="27"/>
    </row>
    <row r="99" spans="1:50" x14ac:dyDescent="0.25">
      <c r="A99" s="313"/>
      <c r="B99" s="331"/>
      <c r="C99" s="312"/>
      <c r="D99" s="312"/>
      <c r="E99" s="344"/>
      <c r="F99" s="328"/>
      <c r="G99" s="317"/>
      <c r="H99" s="324"/>
      <c r="I99" s="324"/>
      <c r="J99" s="324"/>
      <c r="K99" s="343"/>
      <c r="L99" s="328"/>
      <c r="M99" s="342"/>
      <c r="N99" s="324"/>
      <c r="O99" s="328"/>
      <c r="P99" s="341"/>
      <c r="Q99" s="340"/>
      <c r="R99" s="339"/>
      <c r="S99" s="306"/>
      <c r="T99" s="306"/>
      <c r="U99" s="47"/>
      <c r="V99" s="47"/>
      <c r="W99" s="47"/>
      <c r="X99" s="47"/>
      <c r="Y99" s="47"/>
      <c r="Z99" s="338"/>
      <c r="AA99" s="338"/>
      <c r="AB99" s="337"/>
      <c r="AC99" s="328"/>
      <c r="AD99" s="47"/>
      <c r="AE99" s="47"/>
      <c r="AF99" s="47"/>
      <c r="AG99" s="47"/>
      <c r="AH99" s="47"/>
      <c r="AI99" s="47"/>
      <c r="AJ99" s="47"/>
      <c r="AK99" s="47"/>
      <c r="AL99" s="47"/>
      <c r="AM99" s="297"/>
      <c r="AN99" s="297"/>
      <c r="AO99" s="297"/>
      <c r="AP99" s="297"/>
      <c r="AQ99" s="321"/>
      <c r="AR99" s="336"/>
      <c r="AS99" s="330"/>
      <c r="AW99" s="27"/>
      <c r="AX99" s="27"/>
    </row>
    <row r="100" spans="1:50" x14ac:dyDescent="0.25">
      <c r="A100" s="313"/>
      <c r="B100" s="331"/>
      <c r="C100" s="312"/>
      <c r="D100" s="312"/>
      <c r="E100" s="344"/>
      <c r="F100" s="328"/>
      <c r="G100" s="317"/>
      <c r="H100" s="324"/>
      <c r="I100" s="324"/>
      <c r="J100" s="324"/>
      <c r="K100" s="345"/>
      <c r="L100" s="328"/>
      <c r="M100" s="345"/>
      <c r="N100" s="324"/>
      <c r="O100" s="328"/>
      <c r="P100" s="341"/>
      <c r="Q100" s="340"/>
      <c r="R100" s="333"/>
      <c r="S100" s="306"/>
      <c r="T100" s="306"/>
      <c r="U100" s="47"/>
      <c r="V100" s="47"/>
      <c r="W100" s="47"/>
      <c r="X100" s="47"/>
      <c r="Y100" s="47"/>
      <c r="Z100" s="345"/>
      <c r="AA100" s="345"/>
      <c r="AB100" s="337"/>
      <c r="AC100" s="328"/>
      <c r="AD100" s="47"/>
      <c r="AE100" s="47"/>
      <c r="AF100" s="47"/>
      <c r="AG100" s="47"/>
      <c r="AH100" s="47"/>
      <c r="AI100" s="47"/>
      <c r="AJ100" s="47"/>
      <c r="AK100" s="47"/>
      <c r="AL100" s="47"/>
      <c r="AM100" s="297"/>
      <c r="AN100" s="297"/>
      <c r="AO100" s="297"/>
      <c r="AP100" s="297"/>
      <c r="AQ100" s="321"/>
      <c r="AR100" s="329"/>
      <c r="AS100" s="330"/>
      <c r="AW100" s="27"/>
      <c r="AX100" s="27"/>
    </row>
    <row r="101" spans="1:50" x14ac:dyDescent="0.25">
      <c r="A101" s="313"/>
      <c r="B101" s="331"/>
      <c r="C101" s="312"/>
      <c r="D101" s="312"/>
      <c r="E101" s="344"/>
      <c r="F101" s="328"/>
      <c r="G101" s="317"/>
      <c r="H101" s="324"/>
      <c r="I101" s="324"/>
      <c r="J101" s="324"/>
      <c r="K101" s="343"/>
      <c r="L101" s="328"/>
      <c r="M101" s="342"/>
      <c r="N101" s="324"/>
      <c r="O101" s="328"/>
      <c r="P101" s="341"/>
      <c r="Q101" s="340"/>
      <c r="R101" s="339"/>
      <c r="S101" s="306"/>
      <c r="T101" s="306"/>
      <c r="U101" s="47"/>
      <c r="V101" s="47"/>
      <c r="W101" s="47"/>
      <c r="X101" s="47"/>
      <c r="Y101" s="47"/>
      <c r="Z101" s="338"/>
      <c r="AA101" s="338"/>
      <c r="AB101" s="337"/>
      <c r="AC101" s="328"/>
      <c r="AD101" s="47"/>
      <c r="AE101" s="47"/>
      <c r="AF101" s="47"/>
      <c r="AG101" s="47"/>
      <c r="AH101" s="47"/>
      <c r="AI101" s="47"/>
      <c r="AJ101" s="47"/>
      <c r="AK101" s="47"/>
      <c r="AL101" s="47"/>
      <c r="AM101" s="297"/>
      <c r="AN101" s="297"/>
      <c r="AO101" s="297"/>
      <c r="AP101" s="297"/>
      <c r="AQ101" s="321"/>
      <c r="AR101" s="336"/>
      <c r="AS101" s="330"/>
      <c r="AW101" s="27"/>
      <c r="AX101" s="27"/>
    </row>
    <row r="102" spans="1:50" x14ac:dyDescent="0.25">
      <c r="A102" s="313"/>
      <c r="B102" s="331"/>
      <c r="C102" s="312"/>
      <c r="D102" s="312"/>
      <c r="E102" s="326"/>
      <c r="F102" s="311"/>
      <c r="G102" s="303"/>
      <c r="H102" s="303"/>
      <c r="I102" s="324"/>
      <c r="J102" s="324"/>
      <c r="K102" s="304"/>
      <c r="L102" s="328"/>
      <c r="M102" s="310"/>
      <c r="N102" s="303"/>
      <c r="O102" s="309"/>
      <c r="P102" s="303"/>
      <c r="Q102" s="334"/>
      <c r="R102" s="308"/>
      <c r="S102" s="306"/>
      <c r="T102" s="306"/>
      <c r="U102" s="47"/>
      <c r="V102" s="47"/>
      <c r="W102" s="47"/>
      <c r="X102" s="47"/>
      <c r="Y102" s="47"/>
      <c r="Z102" s="110"/>
      <c r="AA102" s="144"/>
      <c r="AB102" s="144"/>
      <c r="AC102" s="335"/>
      <c r="AD102" s="78"/>
      <c r="AE102" s="78"/>
      <c r="AF102" s="78"/>
      <c r="AG102" s="78"/>
      <c r="AH102" s="78"/>
      <c r="AI102" s="78"/>
      <c r="AJ102" s="78"/>
      <c r="AK102" s="78"/>
      <c r="AL102" s="297"/>
      <c r="AM102" s="79"/>
      <c r="AN102" s="79"/>
      <c r="AO102" s="107"/>
      <c r="AP102" s="297"/>
      <c r="AQ102" s="321"/>
      <c r="AR102" s="297"/>
      <c r="AS102" s="330"/>
      <c r="AW102" s="27"/>
      <c r="AX102" s="27"/>
    </row>
    <row r="103" spans="1:50" ht="63.75" customHeight="1" x14ac:dyDescent="0.25">
      <c r="A103" s="313"/>
      <c r="B103" s="331"/>
      <c r="C103" s="312"/>
      <c r="D103" s="312"/>
      <c r="E103" s="304"/>
      <c r="F103" s="311"/>
      <c r="G103" s="310"/>
      <c r="H103" s="303"/>
      <c r="I103" s="324"/>
      <c r="J103" s="324"/>
      <c r="K103" s="303"/>
      <c r="L103" s="308"/>
      <c r="M103" s="303"/>
      <c r="N103" s="303"/>
      <c r="O103" s="309"/>
      <c r="P103" s="108"/>
      <c r="Q103" s="108"/>
      <c r="R103" s="308"/>
      <c r="S103" s="306"/>
      <c r="T103" s="306"/>
      <c r="U103" s="47"/>
      <c r="V103" s="47"/>
      <c r="W103" s="47"/>
      <c r="X103" s="47"/>
      <c r="Y103" s="47"/>
      <c r="Z103" s="84"/>
      <c r="AA103" s="84"/>
      <c r="AB103" s="84"/>
      <c r="AC103" s="84"/>
      <c r="AD103" s="78"/>
      <c r="AE103" s="78"/>
      <c r="AF103" s="78"/>
      <c r="AG103" s="78"/>
      <c r="AH103" s="78"/>
      <c r="AI103" s="78"/>
      <c r="AJ103" s="78"/>
      <c r="AK103" s="78"/>
      <c r="AL103" s="297"/>
      <c r="AM103" s="297"/>
      <c r="AN103" s="297"/>
      <c r="AO103" s="297"/>
      <c r="AP103" s="297"/>
      <c r="AQ103" s="321"/>
      <c r="AR103" s="297"/>
      <c r="AS103" s="330"/>
      <c r="AW103" s="27"/>
      <c r="AX103" s="27"/>
    </row>
    <row r="104" spans="1:50" x14ac:dyDescent="0.25">
      <c r="A104" s="313"/>
      <c r="B104" s="331"/>
      <c r="C104" s="312"/>
      <c r="D104" s="312"/>
      <c r="E104" s="304"/>
      <c r="F104" s="311"/>
      <c r="G104" s="310"/>
      <c r="H104" s="303"/>
      <c r="I104" s="324"/>
      <c r="J104" s="324"/>
      <c r="K104" s="303"/>
      <c r="L104" s="308"/>
      <c r="M104" s="303"/>
      <c r="N104" s="303"/>
      <c r="O104" s="309"/>
      <c r="P104" s="108"/>
      <c r="Q104" s="334"/>
      <c r="R104" s="333"/>
      <c r="S104" s="306"/>
      <c r="T104" s="306"/>
      <c r="U104" s="47"/>
      <c r="V104" s="47"/>
      <c r="W104" s="47"/>
      <c r="X104" s="47"/>
      <c r="Y104" s="47"/>
      <c r="Z104" s="84"/>
      <c r="AA104" s="84"/>
      <c r="AB104" s="84"/>
      <c r="AC104" s="84"/>
      <c r="AD104" s="78"/>
      <c r="AE104" s="78"/>
      <c r="AF104" s="78"/>
      <c r="AG104" s="78"/>
      <c r="AH104" s="78"/>
      <c r="AI104" s="78"/>
      <c r="AJ104" s="78"/>
      <c r="AK104" s="78"/>
      <c r="AL104" s="297"/>
      <c r="AM104" s="297"/>
      <c r="AN104" s="297"/>
      <c r="AO104" s="297"/>
      <c r="AP104" s="297"/>
      <c r="AQ104" s="321"/>
      <c r="AR104" s="297"/>
      <c r="AS104" s="330"/>
      <c r="AW104" s="27"/>
      <c r="AX104" s="27"/>
    </row>
    <row r="105" spans="1:50" x14ac:dyDescent="0.25">
      <c r="A105" s="313"/>
      <c r="B105" s="331"/>
      <c r="C105" s="312"/>
      <c r="D105" s="303"/>
      <c r="E105" s="304"/>
      <c r="F105" s="303"/>
      <c r="G105" s="310"/>
      <c r="H105" s="303"/>
      <c r="I105" s="309"/>
      <c r="J105" s="303"/>
      <c r="K105" s="303"/>
      <c r="L105" s="308"/>
      <c r="M105" s="307"/>
      <c r="N105" s="303"/>
      <c r="O105" s="309"/>
      <c r="P105" s="108"/>
      <c r="Q105" s="108"/>
      <c r="R105" s="170"/>
      <c r="S105" s="306"/>
      <c r="T105" s="306"/>
      <c r="U105" s="47"/>
      <c r="V105" s="47"/>
      <c r="W105" s="47"/>
      <c r="X105" s="47"/>
      <c r="Y105" s="171"/>
      <c r="Z105" s="111"/>
      <c r="AA105" s="111"/>
      <c r="AB105" s="111"/>
      <c r="AC105" s="83"/>
      <c r="AD105" s="171"/>
      <c r="AE105" s="171"/>
      <c r="AF105" s="171"/>
      <c r="AG105" s="171"/>
      <c r="AH105" s="171"/>
      <c r="AI105" s="171"/>
      <c r="AJ105" s="171"/>
      <c r="AK105" s="171"/>
      <c r="AL105" s="297"/>
      <c r="AM105" s="171"/>
      <c r="AN105" s="171"/>
      <c r="AO105" s="171"/>
      <c r="AP105" s="297"/>
      <c r="AQ105" s="321"/>
      <c r="AR105" s="332"/>
      <c r="AS105" s="310"/>
      <c r="AW105" s="27"/>
      <c r="AX105" s="27"/>
    </row>
    <row r="106" spans="1:50" x14ac:dyDescent="0.25">
      <c r="A106" s="313"/>
      <c r="B106" s="331"/>
      <c r="C106" s="312"/>
      <c r="D106" s="312"/>
      <c r="E106" s="304"/>
      <c r="F106" s="311"/>
      <c r="G106" s="310"/>
      <c r="H106" s="324"/>
      <c r="I106" s="324"/>
      <c r="J106" s="324"/>
      <c r="K106" s="324"/>
      <c r="L106" s="324"/>
      <c r="M106" s="324"/>
      <c r="N106" s="324"/>
      <c r="O106" s="324"/>
      <c r="P106" s="324"/>
      <c r="Q106" s="324"/>
      <c r="R106" s="324"/>
      <c r="S106" s="324"/>
      <c r="T106" s="324"/>
      <c r="U106" s="47"/>
      <c r="V106" s="47"/>
      <c r="W106" s="47"/>
      <c r="X106" s="47"/>
      <c r="Y106" s="47"/>
      <c r="Z106" s="324"/>
      <c r="AA106" s="329"/>
      <c r="AB106" s="324"/>
      <c r="AC106" s="329"/>
      <c r="AD106" s="83"/>
      <c r="AE106" s="83"/>
      <c r="AF106" s="83"/>
      <c r="AG106" s="83"/>
      <c r="AH106" s="83"/>
      <c r="AI106" s="83"/>
      <c r="AJ106" s="83"/>
      <c r="AK106" s="83"/>
      <c r="AL106" s="297"/>
      <c r="AM106" s="297"/>
      <c r="AN106" s="297"/>
      <c r="AO106" s="297"/>
      <c r="AP106" s="297"/>
      <c r="AQ106" s="321"/>
      <c r="AR106" s="297"/>
      <c r="AS106" s="330"/>
      <c r="AW106" s="27"/>
      <c r="AX106" s="27"/>
    </row>
    <row r="107" spans="1:50" x14ac:dyDescent="0.25">
      <c r="A107" s="313"/>
      <c r="B107" s="297"/>
      <c r="C107" s="312"/>
      <c r="D107" s="312"/>
      <c r="E107" s="329"/>
      <c r="F107" s="311"/>
      <c r="G107" s="310"/>
      <c r="H107" s="303"/>
      <c r="I107" s="309"/>
      <c r="J107" s="303"/>
      <c r="K107" s="303"/>
      <c r="L107" s="308"/>
      <c r="M107" s="303"/>
      <c r="N107" s="303"/>
      <c r="O107" s="306"/>
      <c r="P107" s="108"/>
      <c r="Q107" s="328"/>
      <c r="R107" s="327"/>
      <c r="S107" s="303"/>
      <c r="T107" s="303"/>
      <c r="U107" s="110"/>
      <c r="V107" s="110"/>
      <c r="W107" s="110"/>
      <c r="X107" s="47"/>
      <c r="Y107" s="47"/>
      <c r="Z107" s="47"/>
      <c r="AA107" s="47"/>
      <c r="AB107" s="47"/>
      <c r="AC107" s="47"/>
      <c r="AD107" s="47"/>
      <c r="AE107" s="47"/>
      <c r="AF107" s="47"/>
      <c r="AG107" s="47"/>
      <c r="AH107" s="47"/>
      <c r="AI107" s="47"/>
      <c r="AJ107" s="47"/>
      <c r="AK107" s="47"/>
      <c r="AL107" s="315"/>
      <c r="AM107" s="303"/>
      <c r="AN107" s="303"/>
      <c r="AO107" s="303"/>
      <c r="AP107" s="303"/>
      <c r="AQ107" s="304"/>
      <c r="AR107" s="303"/>
      <c r="AS107" s="302"/>
      <c r="AW107" s="27"/>
      <c r="AX107" s="27"/>
    </row>
    <row r="108" spans="1:50" x14ac:dyDescent="0.25">
      <c r="A108" s="313"/>
      <c r="B108" s="297"/>
      <c r="C108" s="312"/>
      <c r="D108" s="303"/>
      <c r="E108" s="326"/>
      <c r="F108" s="304"/>
      <c r="G108" s="310"/>
      <c r="H108" s="303"/>
      <c r="I108" s="309"/>
      <c r="J108" s="303"/>
      <c r="K108" s="323"/>
      <c r="L108" s="322"/>
      <c r="M108" s="322"/>
      <c r="N108" s="303"/>
      <c r="O108" s="306"/>
      <c r="P108" s="325"/>
      <c r="Q108" s="322"/>
      <c r="R108" s="324"/>
      <c r="S108" s="169"/>
      <c r="T108" s="169"/>
      <c r="U108" s="174"/>
      <c r="V108" s="174"/>
      <c r="W108" s="174"/>
      <c r="X108" s="47"/>
      <c r="Y108" s="47"/>
      <c r="Z108" s="107"/>
      <c r="AA108" s="175"/>
      <c r="AB108" s="175"/>
      <c r="AC108" s="320"/>
      <c r="AD108" s="107"/>
      <c r="AE108" s="107"/>
      <c r="AF108" s="107"/>
      <c r="AG108" s="107"/>
      <c r="AH108" s="107"/>
      <c r="AI108" s="107"/>
      <c r="AJ108" s="107"/>
      <c r="AK108" s="107"/>
      <c r="AL108" s="303"/>
      <c r="AM108" s="303"/>
      <c r="AN108" s="303"/>
      <c r="AO108" s="303"/>
      <c r="AP108" s="303"/>
      <c r="AQ108" s="304"/>
      <c r="AR108" s="303"/>
      <c r="AS108" s="310"/>
      <c r="AW108" s="27"/>
      <c r="AX108" s="27"/>
    </row>
    <row r="109" spans="1:50" x14ac:dyDescent="0.25">
      <c r="A109" s="313"/>
      <c r="B109" s="297"/>
      <c r="C109" s="312"/>
      <c r="D109" s="312"/>
      <c r="E109" s="314"/>
      <c r="F109" s="304"/>
      <c r="G109" s="310"/>
      <c r="H109" s="303"/>
      <c r="I109" s="309"/>
      <c r="J109" s="303"/>
      <c r="K109" s="323"/>
      <c r="L109" s="317"/>
      <c r="M109" s="322"/>
      <c r="N109" s="317"/>
      <c r="O109" s="306"/>
      <c r="P109" s="321"/>
      <c r="Q109" s="317"/>
      <c r="R109" s="317"/>
      <c r="S109" s="317"/>
      <c r="T109" s="317"/>
      <c r="U109" s="174"/>
      <c r="V109" s="174"/>
      <c r="W109" s="174"/>
      <c r="X109" s="174"/>
      <c r="Y109" s="174"/>
      <c r="Z109" s="174"/>
      <c r="AA109" s="175"/>
      <c r="AB109" s="175"/>
      <c r="AC109" s="320"/>
      <c r="AD109" s="107"/>
      <c r="AE109" s="107"/>
      <c r="AF109" s="107"/>
      <c r="AG109" s="107"/>
      <c r="AH109" s="107"/>
      <c r="AI109" s="107"/>
      <c r="AJ109" s="107"/>
      <c r="AK109" s="107"/>
      <c r="AL109" s="314"/>
      <c r="AM109" s="314"/>
      <c r="AN109" s="314"/>
      <c r="AO109" s="314"/>
      <c r="AP109" s="314"/>
      <c r="AQ109" s="304"/>
      <c r="AR109" s="314"/>
      <c r="AS109" s="314"/>
      <c r="AW109" s="27"/>
      <c r="AX109" s="27"/>
    </row>
    <row r="110" spans="1:50" ht="91.5" customHeight="1" x14ac:dyDescent="0.25">
      <c r="A110" s="313"/>
      <c r="B110" s="297"/>
      <c r="C110" s="319"/>
      <c r="D110" s="124"/>
      <c r="E110" s="318"/>
      <c r="F110" s="303"/>
      <c r="G110" s="310"/>
      <c r="H110" s="303"/>
      <c r="I110" s="309"/>
      <c r="J110" s="303"/>
      <c r="K110" s="303"/>
      <c r="L110" s="308"/>
      <c r="M110" s="303"/>
      <c r="N110" s="303"/>
      <c r="O110" s="306"/>
      <c r="P110" s="108"/>
      <c r="Q110" s="108"/>
      <c r="R110" s="116"/>
      <c r="S110" s="317"/>
      <c r="T110" s="317"/>
      <c r="U110" s="174"/>
      <c r="V110" s="174"/>
      <c r="W110" s="174"/>
      <c r="X110" s="174"/>
      <c r="Y110" s="174"/>
      <c r="Z110" s="174"/>
      <c r="AA110" s="174"/>
      <c r="AB110" s="181"/>
      <c r="AC110" s="316"/>
      <c r="AD110" s="174"/>
      <c r="AE110" s="174"/>
      <c r="AF110" s="174"/>
      <c r="AG110" s="174"/>
      <c r="AH110" s="174"/>
      <c r="AI110" s="174"/>
      <c r="AJ110" s="174"/>
      <c r="AK110" s="174"/>
      <c r="AL110" s="174"/>
      <c r="AM110" s="297"/>
      <c r="AN110" s="297"/>
      <c r="AO110" s="107"/>
      <c r="AP110" s="107"/>
      <c r="AQ110" s="304"/>
      <c r="AR110" s="315"/>
      <c r="AS110" s="314"/>
      <c r="AT110" s="99"/>
      <c r="AW110" s="27"/>
      <c r="AX110" s="27"/>
    </row>
    <row r="111" spans="1:50" x14ac:dyDescent="0.25">
      <c r="A111" s="313"/>
      <c r="B111" s="297"/>
      <c r="C111" s="312"/>
      <c r="D111" s="312"/>
      <c r="E111" s="304"/>
      <c r="F111" s="311"/>
      <c r="G111" s="310"/>
      <c r="H111" s="303"/>
      <c r="I111" s="309"/>
      <c r="J111" s="303"/>
      <c r="K111" s="303"/>
      <c r="L111" s="308"/>
      <c r="M111" s="307"/>
      <c r="N111" s="303"/>
      <c r="O111" s="107"/>
      <c r="P111" s="306"/>
      <c r="Q111" s="107"/>
      <c r="R111" s="305"/>
      <c r="S111" s="110"/>
      <c r="T111" s="110"/>
      <c r="U111" s="110"/>
      <c r="V111" s="110"/>
      <c r="W111" s="110"/>
      <c r="X111" s="47"/>
      <c r="Y111" s="47"/>
      <c r="Z111" s="84"/>
      <c r="AA111" s="84"/>
      <c r="AB111" s="84"/>
      <c r="AC111" s="47"/>
      <c r="AD111" s="47"/>
      <c r="AE111" s="47"/>
      <c r="AF111" s="47"/>
      <c r="AG111" s="47"/>
      <c r="AH111" s="47"/>
      <c r="AI111" s="47"/>
      <c r="AJ111" s="47"/>
      <c r="AK111" s="83"/>
      <c r="AL111" s="83"/>
      <c r="AM111" s="83"/>
      <c r="AN111" s="83"/>
      <c r="AO111" s="83"/>
      <c r="AP111" s="83"/>
      <c r="AQ111" s="304"/>
      <c r="AR111" s="303"/>
      <c r="AS111" s="302"/>
      <c r="AT111" s="297"/>
      <c r="AW111" s="27"/>
      <c r="AX111" s="27"/>
    </row>
    <row r="112" spans="1:50" x14ac:dyDescent="0.25">
      <c r="A112" s="183"/>
      <c r="AW112" s="27"/>
      <c r="AX112" s="27"/>
    </row>
    <row r="113" spans="1:50" x14ac:dyDescent="0.25">
      <c r="A113" s="183"/>
      <c r="AW113" s="27"/>
      <c r="AX113" s="27"/>
    </row>
    <row r="114" spans="1:50" x14ac:dyDescent="0.25">
      <c r="A114" s="183"/>
      <c r="AW114" s="27"/>
      <c r="AX114" s="27"/>
    </row>
    <row r="115" spans="1:50" x14ac:dyDescent="0.25">
      <c r="A115" s="183"/>
      <c r="AC115" s="300"/>
      <c r="AD115" s="300"/>
      <c r="AE115" s="301"/>
      <c r="AF115" s="297"/>
      <c r="AG115" s="297"/>
      <c r="AW115" s="27"/>
      <c r="AX115" s="27"/>
    </row>
    <row r="116" spans="1:50" x14ac:dyDescent="0.25">
      <c r="A116" s="183"/>
      <c r="AC116" s="300"/>
      <c r="AD116" s="300"/>
      <c r="AE116" s="299"/>
      <c r="AF116" s="297"/>
      <c r="AG116" s="297"/>
      <c r="AW116" s="27"/>
      <c r="AX116" s="27"/>
    </row>
    <row r="117" spans="1:50" x14ac:dyDescent="0.25">
      <c r="A117" s="183"/>
      <c r="AC117" s="298"/>
      <c r="AD117" s="298"/>
      <c r="AE117" s="298"/>
      <c r="AF117" s="297"/>
      <c r="AG117" s="297"/>
      <c r="AW117" s="27"/>
      <c r="AX117" s="27"/>
    </row>
    <row r="118" spans="1:50" x14ac:dyDescent="0.25">
      <c r="A118" s="183"/>
      <c r="AC118" s="298"/>
      <c r="AD118" s="298"/>
      <c r="AE118" s="298"/>
      <c r="AF118" s="297"/>
      <c r="AG118" s="297"/>
      <c r="AW118" s="27"/>
      <c r="AX118" s="27"/>
    </row>
    <row r="119" spans="1:50" x14ac:dyDescent="0.25">
      <c r="A119" s="183"/>
      <c r="AC119" s="297"/>
      <c r="AD119" s="297"/>
      <c r="AE119" s="297"/>
      <c r="AF119" s="297"/>
      <c r="AG119" s="297"/>
      <c r="AW119" s="27"/>
      <c r="AX119" s="27"/>
    </row>
    <row r="120" spans="1:50" x14ac:dyDescent="0.25">
      <c r="A120" s="183"/>
      <c r="AW120" s="27"/>
      <c r="AX120" s="27"/>
    </row>
    <row r="121" spans="1:50" x14ac:dyDescent="0.25">
      <c r="A121" s="183"/>
      <c r="AW121" s="27"/>
      <c r="AX121" s="27"/>
    </row>
    <row r="122" spans="1:50" x14ac:dyDescent="0.25">
      <c r="A122" s="183"/>
      <c r="AW122" s="27"/>
      <c r="AX122" s="27"/>
    </row>
    <row r="123" spans="1:50" x14ac:dyDescent="0.25">
      <c r="A123" s="183"/>
      <c r="AW123" s="27"/>
      <c r="AX123" s="27"/>
    </row>
    <row r="124" spans="1:50" x14ac:dyDescent="0.25">
      <c r="A124" s="183"/>
      <c r="AW124" s="27"/>
      <c r="AX124" s="27"/>
    </row>
    <row r="125" spans="1:50" x14ac:dyDescent="0.25">
      <c r="A125" s="183"/>
      <c r="AB125" s="188" t="s">
        <v>629</v>
      </c>
      <c r="AC125" s="188"/>
      <c r="AD125" s="188"/>
      <c r="AE125" s="188"/>
      <c r="AF125" s="188"/>
      <c r="AM125" s="297"/>
      <c r="AW125" s="27"/>
      <c r="AX125" s="27"/>
    </row>
    <row r="126" spans="1:50" x14ac:dyDescent="0.25">
      <c r="A126" s="183"/>
      <c r="AB126" s="188"/>
      <c r="AC126" s="188"/>
      <c r="AD126" s="188"/>
      <c r="AE126" s="188"/>
      <c r="AF126" s="188"/>
      <c r="AW126" s="27"/>
      <c r="AX126" s="27"/>
    </row>
    <row r="127" spans="1:50" x14ac:dyDescent="0.25">
      <c r="A127" s="183"/>
      <c r="AB127" s="189" t="s">
        <v>630</v>
      </c>
      <c r="AC127" s="190"/>
      <c r="AD127" s="190"/>
      <c r="AE127" s="190"/>
      <c r="AF127" s="191"/>
      <c r="AW127" s="27"/>
      <c r="AX127" s="27"/>
    </row>
    <row r="128" spans="1:50" ht="15.75" thickBot="1" x14ac:dyDescent="0.3">
      <c r="A128" s="183"/>
      <c r="AB128" s="192" t="s">
        <v>631</v>
      </c>
      <c r="AC128" s="193"/>
      <c r="AD128" s="193"/>
      <c r="AE128" s="193"/>
      <c r="AF128" s="194"/>
      <c r="AW128" s="27"/>
      <c r="AX128" s="27"/>
    </row>
    <row r="129" spans="1:50" x14ac:dyDescent="0.25">
      <c r="A129" s="183"/>
      <c r="AW129" s="27"/>
      <c r="AX129" s="27"/>
    </row>
    <row r="130" spans="1:50" x14ac:dyDescent="0.25">
      <c r="A130" s="183"/>
      <c r="AW130" s="27"/>
      <c r="AX130" s="27"/>
    </row>
    <row r="131" spans="1:50" x14ac:dyDescent="0.25">
      <c r="A131" s="183"/>
      <c r="AW131" s="27"/>
      <c r="AX131" s="27"/>
    </row>
    <row r="132" spans="1:50" x14ac:dyDescent="0.25">
      <c r="A132" s="183"/>
      <c r="AW132" s="27"/>
      <c r="AX132" s="27"/>
    </row>
    <row r="133" spans="1:50" x14ac:dyDescent="0.25">
      <c r="A133" s="183"/>
      <c r="AW133" s="27"/>
      <c r="AX133" s="27"/>
    </row>
    <row r="134" spans="1:50" x14ac:dyDescent="0.25">
      <c r="A134" s="183"/>
      <c r="AW134" s="27"/>
      <c r="AX134" s="27"/>
    </row>
    <row r="135" spans="1:50" x14ac:dyDescent="0.25">
      <c r="A135" s="183"/>
      <c r="AW135" s="27"/>
      <c r="AX135" s="27"/>
    </row>
    <row r="136" spans="1:50" x14ac:dyDescent="0.25">
      <c r="A136" s="183"/>
      <c r="AW136" s="27"/>
      <c r="AX136" s="27"/>
    </row>
    <row r="137" spans="1:50" x14ac:dyDescent="0.25">
      <c r="A137" s="183"/>
      <c r="AW137" s="27"/>
      <c r="AX137" s="27"/>
    </row>
    <row r="138" spans="1:50" x14ac:dyDescent="0.25">
      <c r="A138" s="183"/>
      <c r="AW138" s="27"/>
      <c r="AX138" s="27"/>
    </row>
    <row r="139" spans="1:50" x14ac:dyDescent="0.25">
      <c r="A139" s="183"/>
      <c r="AW139" s="27"/>
      <c r="AX139" s="27"/>
    </row>
    <row r="140" spans="1:50" x14ac:dyDescent="0.25">
      <c r="A140" s="183"/>
      <c r="AW140" s="27"/>
      <c r="AX140" s="27"/>
    </row>
    <row r="141" spans="1:50" x14ac:dyDescent="0.25">
      <c r="A141" s="183"/>
      <c r="AW141" s="27"/>
      <c r="AX141" s="27"/>
    </row>
    <row r="142" spans="1:50" x14ac:dyDescent="0.25">
      <c r="A142" s="183"/>
      <c r="AW142" s="27"/>
      <c r="AX142" s="27"/>
    </row>
    <row r="143" spans="1:50" x14ac:dyDescent="0.25">
      <c r="A143" s="183"/>
      <c r="AW143" s="27"/>
      <c r="AX143" s="27"/>
    </row>
    <row r="144" spans="1:50" x14ac:dyDescent="0.25">
      <c r="A144" s="183"/>
      <c r="AW144" s="27"/>
      <c r="AX144" s="27"/>
    </row>
    <row r="145" spans="1:50" x14ac:dyDescent="0.25">
      <c r="A145" s="183"/>
      <c r="AW145" s="27"/>
      <c r="AX145" s="27"/>
    </row>
    <row r="146" spans="1:50" x14ac:dyDescent="0.25">
      <c r="A146" s="183"/>
      <c r="AW146" s="27"/>
      <c r="AX146" s="27"/>
    </row>
    <row r="147" spans="1:50" x14ac:dyDescent="0.25">
      <c r="A147" s="183"/>
      <c r="AW147" s="27"/>
      <c r="AX147" s="27"/>
    </row>
    <row r="148" spans="1:50" x14ac:dyDescent="0.25">
      <c r="A148" s="183"/>
      <c r="AW148" s="27"/>
      <c r="AX148" s="27"/>
    </row>
    <row r="149" spans="1:50" x14ac:dyDescent="0.25">
      <c r="A149" s="183"/>
      <c r="AW149" s="27"/>
      <c r="AX149" s="27"/>
    </row>
    <row r="150" spans="1:50" x14ac:dyDescent="0.25">
      <c r="A150" s="183"/>
      <c r="AW150" s="27"/>
      <c r="AX150" s="27"/>
    </row>
    <row r="151" spans="1:50" x14ac:dyDescent="0.25">
      <c r="A151" s="183"/>
      <c r="AW151" s="27"/>
      <c r="AX151" s="27"/>
    </row>
    <row r="152" spans="1:50" x14ac:dyDescent="0.25">
      <c r="A152" s="183"/>
      <c r="AW152" s="27"/>
      <c r="AX152" s="27"/>
    </row>
    <row r="153" spans="1:50" x14ac:dyDescent="0.25">
      <c r="A153" s="183"/>
      <c r="AW153" s="27"/>
      <c r="AX153" s="27"/>
    </row>
    <row r="154" spans="1:50" x14ac:dyDescent="0.25">
      <c r="A154" s="183"/>
      <c r="AW154" s="27"/>
      <c r="AX154" s="27"/>
    </row>
    <row r="155" spans="1:50" x14ac:dyDescent="0.25">
      <c r="A155" s="183"/>
      <c r="AW155" s="27"/>
      <c r="AX155" s="27"/>
    </row>
    <row r="156" spans="1:50" x14ac:dyDescent="0.25">
      <c r="A156" s="183"/>
      <c r="AW156" s="27"/>
      <c r="AX156" s="27"/>
    </row>
    <row r="157" spans="1:50" x14ac:dyDescent="0.25">
      <c r="A157" s="183"/>
      <c r="AW157" s="27"/>
      <c r="AX157" s="27"/>
    </row>
    <row r="158" spans="1:50" x14ac:dyDescent="0.25">
      <c r="A158" s="183"/>
      <c r="AW158" s="27"/>
      <c r="AX158" s="27"/>
    </row>
    <row r="159" spans="1:50" x14ac:dyDescent="0.25">
      <c r="A159" s="183"/>
      <c r="AW159" s="27"/>
      <c r="AX159" s="27"/>
    </row>
    <row r="160" spans="1:50" x14ac:dyDescent="0.25">
      <c r="A160" s="183"/>
      <c r="AW160" s="27"/>
      <c r="AX160" s="27"/>
    </row>
    <row r="161" spans="1:50" x14ac:dyDescent="0.25">
      <c r="A161" s="183"/>
      <c r="AW161" s="27"/>
      <c r="AX161" s="27"/>
    </row>
    <row r="162" spans="1:50" x14ac:dyDescent="0.25">
      <c r="A162" s="183"/>
      <c r="AW162" s="27"/>
      <c r="AX162" s="27"/>
    </row>
    <row r="163" spans="1:50" x14ac:dyDescent="0.25">
      <c r="A163" s="183"/>
      <c r="AW163" s="27"/>
      <c r="AX163" s="27"/>
    </row>
    <row r="164" spans="1:50" x14ac:dyDescent="0.25">
      <c r="A164" s="183"/>
      <c r="AW164" s="27"/>
      <c r="AX164" s="27"/>
    </row>
    <row r="165" spans="1:50" x14ac:dyDescent="0.25">
      <c r="A165" s="183"/>
      <c r="AW165" s="27"/>
      <c r="AX165" s="27"/>
    </row>
    <row r="166" spans="1:50" x14ac:dyDescent="0.25">
      <c r="A166" s="183"/>
      <c r="AW166" s="27"/>
      <c r="AX166" s="27"/>
    </row>
    <row r="167" spans="1:50" x14ac:dyDescent="0.25">
      <c r="A167" s="183"/>
      <c r="AW167" s="27"/>
      <c r="AX167" s="27"/>
    </row>
    <row r="168" spans="1:50" x14ac:dyDescent="0.25">
      <c r="A168" s="183"/>
      <c r="AW168" s="27"/>
      <c r="AX168" s="27"/>
    </row>
    <row r="169" spans="1:50" x14ac:dyDescent="0.25">
      <c r="A169" s="183"/>
      <c r="AW169" s="27"/>
      <c r="AX169" s="27"/>
    </row>
    <row r="170" spans="1:50" x14ac:dyDescent="0.25">
      <c r="A170" s="183"/>
      <c r="AW170" s="27"/>
      <c r="AX170" s="27"/>
    </row>
    <row r="171" spans="1:50" x14ac:dyDescent="0.25">
      <c r="A171" s="183"/>
      <c r="AW171" s="27"/>
      <c r="AX171" s="27"/>
    </row>
    <row r="172" spans="1:50" x14ac:dyDescent="0.25">
      <c r="A172" s="183"/>
      <c r="AW172" s="27"/>
      <c r="AX172" s="27"/>
    </row>
    <row r="173" spans="1:50" x14ac:dyDescent="0.25">
      <c r="A173" s="183"/>
      <c r="AW173" s="27"/>
      <c r="AX173" s="27"/>
    </row>
    <row r="174" spans="1:50" x14ac:dyDescent="0.25">
      <c r="A174" s="183"/>
      <c r="AW174" s="27"/>
      <c r="AX174" s="27"/>
    </row>
    <row r="175" spans="1:50" x14ac:dyDescent="0.25">
      <c r="A175" s="183"/>
      <c r="AW175" s="27"/>
      <c r="AX175" s="27"/>
    </row>
    <row r="176" spans="1:50" x14ac:dyDescent="0.25">
      <c r="A176" s="183"/>
      <c r="AW176" s="27"/>
      <c r="AX176" s="27"/>
    </row>
    <row r="177" spans="1:50" x14ac:dyDescent="0.25">
      <c r="A177" s="183"/>
      <c r="AW177" s="27"/>
      <c r="AX177" s="27"/>
    </row>
    <row r="178" spans="1:50" x14ac:dyDescent="0.25">
      <c r="A178" s="183"/>
      <c r="AW178" s="27"/>
      <c r="AX178" s="27"/>
    </row>
    <row r="179" spans="1:50" x14ac:dyDescent="0.25">
      <c r="A179" s="183"/>
      <c r="AW179" s="27"/>
      <c r="AX179" s="27"/>
    </row>
    <row r="180" spans="1:50" x14ac:dyDescent="0.25">
      <c r="A180" s="183"/>
      <c r="AW180" s="27"/>
      <c r="AX180" s="27"/>
    </row>
    <row r="181" spans="1:50" x14ac:dyDescent="0.25">
      <c r="A181" s="183"/>
      <c r="AW181" s="27"/>
      <c r="AX181" s="27"/>
    </row>
    <row r="182" spans="1:50" x14ac:dyDescent="0.25">
      <c r="A182" s="183"/>
      <c r="AW182" s="27"/>
      <c r="AX182" s="27"/>
    </row>
    <row r="183" spans="1:50" x14ac:dyDescent="0.25">
      <c r="A183" s="183"/>
      <c r="AW183" s="27"/>
      <c r="AX183" s="27"/>
    </row>
    <row r="184" spans="1:50" x14ac:dyDescent="0.25">
      <c r="A184" s="183"/>
      <c r="AW184" s="27"/>
      <c r="AX184" s="27"/>
    </row>
    <row r="185" spans="1:50" x14ac:dyDescent="0.25">
      <c r="A185" s="183"/>
      <c r="AW185" s="27"/>
      <c r="AX185" s="27"/>
    </row>
    <row r="186" spans="1:50" x14ac:dyDescent="0.25">
      <c r="A186" s="183"/>
      <c r="AW186" s="27"/>
      <c r="AX186" s="27"/>
    </row>
    <row r="187" spans="1:50" x14ac:dyDescent="0.25">
      <c r="A187" s="183"/>
      <c r="AW187" s="27"/>
      <c r="AX187" s="27"/>
    </row>
    <row r="188" spans="1:50" x14ac:dyDescent="0.25">
      <c r="A188" s="183"/>
      <c r="AW188" s="27"/>
      <c r="AX188" s="27"/>
    </row>
    <row r="189" spans="1:50" x14ac:dyDescent="0.25">
      <c r="A189" s="183"/>
      <c r="AW189" s="27"/>
      <c r="AX189" s="27"/>
    </row>
    <row r="190" spans="1:50" x14ac:dyDescent="0.25">
      <c r="A190" s="183"/>
      <c r="AW190" s="27"/>
      <c r="AX190" s="27"/>
    </row>
    <row r="191" spans="1:50" x14ac:dyDescent="0.25">
      <c r="A191" s="183"/>
      <c r="AW191" s="27"/>
      <c r="AX191" s="27"/>
    </row>
    <row r="192" spans="1:50" x14ac:dyDescent="0.25">
      <c r="A192" s="183"/>
      <c r="AW192" s="27"/>
      <c r="AX192" s="27"/>
    </row>
    <row r="193" spans="1:50" x14ac:dyDescent="0.25">
      <c r="A193" s="183"/>
      <c r="AW193" s="27"/>
      <c r="AX193" s="27"/>
    </row>
    <row r="194" spans="1:50" x14ac:dyDescent="0.25">
      <c r="A194" s="183"/>
      <c r="AW194" s="27"/>
      <c r="AX194" s="27"/>
    </row>
    <row r="195" spans="1:50" x14ac:dyDescent="0.25">
      <c r="A195" s="183"/>
      <c r="AW195" s="27"/>
      <c r="AX195" s="27"/>
    </row>
    <row r="196" spans="1:50" x14ac:dyDescent="0.25">
      <c r="A196" s="183"/>
      <c r="AW196" s="27"/>
      <c r="AX196" s="27"/>
    </row>
    <row r="197" spans="1:50" x14ac:dyDescent="0.25">
      <c r="A197" s="183"/>
      <c r="AW197" s="27"/>
      <c r="AX197" s="27"/>
    </row>
    <row r="198" spans="1:50" x14ac:dyDescent="0.25">
      <c r="A198" s="183"/>
      <c r="AW198" s="27"/>
      <c r="AX198" s="27"/>
    </row>
    <row r="199" spans="1:50" x14ac:dyDescent="0.25">
      <c r="A199" s="183"/>
      <c r="AW199" s="27"/>
      <c r="AX199" s="27"/>
    </row>
    <row r="200" spans="1:50" x14ac:dyDescent="0.25">
      <c r="A200" s="183"/>
      <c r="AW200" s="27"/>
      <c r="AX200" s="27"/>
    </row>
    <row r="201" spans="1:50" x14ac:dyDescent="0.25">
      <c r="A201" s="183"/>
      <c r="AW201" s="27"/>
      <c r="AX201" s="27"/>
    </row>
    <row r="202" spans="1:50" x14ac:dyDescent="0.25">
      <c r="A202" s="183"/>
      <c r="AW202" s="27"/>
      <c r="AX202" s="27"/>
    </row>
    <row r="203" spans="1:50" x14ac:dyDescent="0.25">
      <c r="A203" s="183"/>
      <c r="AW203" s="27"/>
      <c r="AX203" s="27"/>
    </row>
    <row r="204" spans="1:50" x14ac:dyDescent="0.25">
      <c r="A204" s="183"/>
      <c r="AW204" s="27"/>
      <c r="AX204" s="27"/>
    </row>
    <row r="205" spans="1:50" x14ac:dyDescent="0.25">
      <c r="A205" s="183"/>
      <c r="AW205" s="27"/>
      <c r="AX205" s="27"/>
    </row>
    <row r="206" spans="1:50" x14ac:dyDescent="0.25">
      <c r="A206" s="183"/>
      <c r="AW206" s="27"/>
      <c r="AX206" s="27"/>
    </row>
    <row r="207" spans="1:50" x14ac:dyDescent="0.25">
      <c r="A207" s="183"/>
      <c r="AW207" s="27"/>
      <c r="AX207" s="27"/>
    </row>
    <row r="208" spans="1:50" x14ac:dyDescent="0.25">
      <c r="A208" s="183"/>
      <c r="AW208" s="27"/>
      <c r="AX208" s="27"/>
    </row>
    <row r="209" spans="1:50" x14ac:dyDescent="0.25">
      <c r="A209" s="183"/>
      <c r="AW209" s="27"/>
      <c r="AX209" s="27"/>
    </row>
    <row r="210" spans="1:50" x14ac:dyDescent="0.25">
      <c r="A210" s="183"/>
      <c r="AW210" s="27"/>
      <c r="AX210" s="27"/>
    </row>
    <row r="211" spans="1:50" x14ac:dyDescent="0.25">
      <c r="A211" s="183"/>
      <c r="AW211" s="27"/>
      <c r="AX211" s="27"/>
    </row>
    <row r="212" spans="1:50" x14ac:dyDescent="0.25">
      <c r="A212" s="183"/>
      <c r="AW212" s="27"/>
      <c r="AX212" s="27"/>
    </row>
    <row r="213" spans="1:50" x14ac:dyDescent="0.25">
      <c r="A213" s="183"/>
      <c r="AW213" s="27"/>
      <c r="AX213" s="27"/>
    </row>
    <row r="214" spans="1:50" x14ac:dyDescent="0.25">
      <c r="A214" s="183"/>
      <c r="AW214" s="27"/>
      <c r="AX214" s="27"/>
    </row>
    <row r="215" spans="1:50" x14ac:dyDescent="0.25">
      <c r="A215" s="183"/>
      <c r="AW215" s="27"/>
      <c r="AX215" s="27"/>
    </row>
    <row r="216" spans="1:50" x14ac:dyDescent="0.25">
      <c r="A216" s="183"/>
      <c r="AW216" s="27"/>
      <c r="AX216" s="27"/>
    </row>
    <row r="217" spans="1:50" x14ac:dyDescent="0.25">
      <c r="A217" s="183"/>
      <c r="AW217" s="27"/>
      <c r="AX217" s="27"/>
    </row>
    <row r="218" spans="1:50" x14ac:dyDescent="0.25">
      <c r="A218" s="183"/>
      <c r="AW218" s="27"/>
      <c r="AX218" s="27"/>
    </row>
    <row r="219" spans="1:50" x14ac:dyDescent="0.25">
      <c r="A219" s="183"/>
      <c r="AW219" s="27"/>
      <c r="AX219" s="27"/>
    </row>
    <row r="220" spans="1:50" x14ac:dyDescent="0.25">
      <c r="A220" s="183"/>
      <c r="AW220" s="27"/>
      <c r="AX220" s="27"/>
    </row>
    <row r="221" spans="1:50" x14ac:dyDescent="0.25">
      <c r="A221" s="183"/>
      <c r="AW221" s="27"/>
      <c r="AX221" s="27"/>
    </row>
    <row r="222" spans="1:50" x14ac:dyDescent="0.25">
      <c r="A222" s="183"/>
      <c r="AW222" s="27"/>
      <c r="AX222" s="27"/>
    </row>
    <row r="223" spans="1:50" x14ac:dyDescent="0.25">
      <c r="A223" s="183"/>
      <c r="AW223" s="27"/>
      <c r="AX223" s="27"/>
    </row>
    <row r="224" spans="1:50" x14ac:dyDescent="0.25">
      <c r="A224" s="183"/>
      <c r="AW224" s="27"/>
      <c r="AX224" s="27"/>
    </row>
    <row r="225" spans="1:50" x14ac:dyDescent="0.25">
      <c r="A225" s="183"/>
      <c r="AW225" s="27"/>
      <c r="AX225" s="27"/>
    </row>
    <row r="226" spans="1:50" x14ac:dyDescent="0.25">
      <c r="A226" s="183"/>
      <c r="AW226" s="27"/>
      <c r="AX226" s="27"/>
    </row>
    <row r="227" spans="1:50" x14ac:dyDescent="0.25">
      <c r="A227" s="183"/>
      <c r="AW227" s="27"/>
      <c r="AX227" s="27"/>
    </row>
    <row r="228" spans="1:50" x14ac:dyDescent="0.25">
      <c r="A228" s="183"/>
      <c r="AW228" s="27"/>
      <c r="AX228" s="27"/>
    </row>
    <row r="229" spans="1:50" x14ac:dyDescent="0.25">
      <c r="A229" s="183"/>
      <c r="AW229" s="27"/>
      <c r="AX229" s="27"/>
    </row>
    <row r="230" spans="1:50" x14ac:dyDescent="0.25">
      <c r="A230" s="183"/>
      <c r="AW230" s="27"/>
      <c r="AX230" s="27"/>
    </row>
    <row r="231" spans="1:50" x14ac:dyDescent="0.25">
      <c r="A231" s="183"/>
      <c r="AW231" s="27"/>
      <c r="AX231" s="27"/>
    </row>
    <row r="232" spans="1:50" x14ac:dyDescent="0.25">
      <c r="A232" s="183"/>
      <c r="AW232" s="27"/>
      <c r="AX232" s="27"/>
    </row>
    <row r="233" spans="1:50" x14ac:dyDescent="0.25">
      <c r="A233" s="183"/>
      <c r="AW233" s="27"/>
      <c r="AX233" s="27"/>
    </row>
    <row r="234" spans="1:50" x14ac:dyDescent="0.25">
      <c r="A234" s="183"/>
      <c r="AW234" s="27"/>
      <c r="AX234" s="27"/>
    </row>
    <row r="235" spans="1:50" x14ac:dyDescent="0.25">
      <c r="A235" s="183"/>
    </row>
    <row r="236" spans="1:50" x14ac:dyDescent="0.25">
      <c r="A236" s="183"/>
    </row>
    <row r="237" spans="1:50" x14ac:dyDescent="0.25">
      <c r="A237" s="183"/>
    </row>
    <row r="238" spans="1:50" x14ac:dyDescent="0.25">
      <c r="A238" s="183"/>
    </row>
    <row r="239" spans="1:50" x14ac:dyDescent="0.25">
      <c r="A239" s="183"/>
    </row>
    <row r="240" spans="1:50" x14ac:dyDescent="0.25">
      <c r="A240" s="183"/>
    </row>
    <row r="241" spans="1:1" x14ac:dyDescent="0.25">
      <c r="A241" s="183"/>
    </row>
    <row r="242" spans="1:1" x14ac:dyDescent="0.25">
      <c r="A242" s="183"/>
    </row>
    <row r="243" spans="1:1" x14ac:dyDescent="0.25">
      <c r="A243" s="183"/>
    </row>
    <row r="244" spans="1:1" x14ac:dyDescent="0.25">
      <c r="A244" s="183"/>
    </row>
    <row r="245" spans="1:1" x14ac:dyDescent="0.25">
      <c r="A245" s="183"/>
    </row>
    <row r="246" spans="1:1" x14ac:dyDescent="0.25">
      <c r="A246" s="183"/>
    </row>
    <row r="247" spans="1:1" x14ac:dyDescent="0.25">
      <c r="A247" s="183"/>
    </row>
    <row r="248" spans="1:1" x14ac:dyDescent="0.25">
      <c r="A248" s="183"/>
    </row>
    <row r="249" spans="1:1" x14ac:dyDescent="0.25">
      <c r="A249" s="183"/>
    </row>
    <row r="250" spans="1:1" x14ac:dyDescent="0.25">
      <c r="A250" s="183"/>
    </row>
    <row r="251" spans="1:1" x14ac:dyDescent="0.25">
      <c r="A251" s="183"/>
    </row>
    <row r="252" spans="1:1" x14ac:dyDescent="0.25">
      <c r="A252" s="183"/>
    </row>
    <row r="253" spans="1:1" x14ac:dyDescent="0.25">
      <c r="A253" s="183"/>
    </row>
    <row r="254" spans="1:1" x14ac:dyDescent="0.25">
      <c r="A254" s="183"/>
    </row>
    <row r="255" spans="1:1" x14ac:dyDescent="0.25">
      <c r="A255" s="183"/>
    </row>
    <row r="256" spans="1:1" x14ac:dyDescent="0.25">
      <c r="A256" s="183"/>
    </row>
    <row r="257" spans="1:1" x14ac:dyDescent="0.25">
      <c r="A257" s="183"/>
    </row>
    <row r="258" spans="1:1" x14ac:dyDescent="0.25">
      <c r="A258" s="183"/>
    </row>
    <row r="259" spans="1:1" x14ac:dyDescent="0.25">
      <c r="A259" s="183"/>
    </row>
    <row r="260" spans="1:1" x14ac:dyDescent="0.25">
      <c r="A260" s="183"/>
    </row>
    <row r="261" spans="1:1" x14ac:dyDescent="0.25">
      <c r="A261" s="183"/>
    </row>
    <row r="262" spans="1:1" x14ac:dyDescent="0.25">
      <c r="A262" s="183"/>
    </row>
    <row r="263" spans="1:1" x14ac:dyDescent="0.25">
      <c r="A263" s="183"/>
    </row>
    <row r="264" spans="1:1" x14ac:dyDescent="0.25">
      <c r="A264" s="183"/>
    </row>
    <row r="265" spans="1:1" x14ac:dyDescent="0.25">
      <c r="A265" s="183"/>
    </row>
    <row r="266" spans="1:1" x14ac:dyDescent="0.25">
      <c r="A266" s="183"/>
    </row>
    <row r="267" spans="1:1" x14ac:dyDescent="0.25">
      <c r="A267" s="183"/>
    </row>
    <row r="268" spans="1:1" x14ac:dyDescent="0.25">
      <c r="A268" s="183"/>
    </row>
    <row r="269" spans="1:1" x14ac:dyDescent="0.25">
      <c r="A269" s="183"/>
    </row>
    <row r="270" spans="1:1" x14ac:dyDescent="0.25">
      <c r="A270" s="183"/>
    </row>
    <row r="271" spans="1:1" x14ac:dyDescent="0.25">
      <c r="A271" s="183"/>
    </row>
    <row r="272" spans="1:1" x14ac:dyDescent="0.25">
      <c r="A272" s="183"/>
    </row>
    <row r="273" spans="1:1" x14ac:dyDescent="0.25">
      <c r="A273" s="183"/>
    </row>
    <row r="274" spans="1:1" x14ac:dyDescent="0.25">
      <c r="A274" s="183"/>
    </row>
    <row r="275" spans="1:1" x14ac:dyDescent="0.25">
      <c r="A275" s="183"/>
    </row>
    <row r="276" spans="1:1" x14ac:dyDescent="0.25">
      <c r="A276" s="183"/>
    </row>
    <row r="277" spans="1:1" x14ac:dyDescent="0.25">
      <c r="A277" s="183"/>
    </row>
    <row r="278" spans="1:1" x14ac:dyDescent="0.25">
      <c r="A278" s="183"/>
    </row>
    <row r="279" spans="1:1" x14ac:dyDescent="0.25">
      <c r="A279" s="183"/>
    </row>
    <row r="280" spans="1:1" x14ac:dyDescent="0.25">
      <c r="A280" s="183"/>
    </row>
    <row r="281" spans="1:1" x14ac:dyDescent="0.25">
      <c r="A281" s="183"/>
    </row>
    <row r="282" spans="1:1" x14ac:dyDescent="0.25">
      <c r="A282" s="183"/>
    </row>
    <row r="283" spans="1:1" x14ac:dyDescent="0.25">
      <c r="A283" s="183"/>
    </row>
    <row r="284" spans="1:1" x14ac:dyDescent="0.25">
      <c r="A284" s="183"/>
    </row>
    <row r="285" spans="1:1" x14ac:dyDescent="0.25">
      <c r="A285" s="183"/>
    </row>
    <row r="286" spans="1:1" x14ac:dyDescent="0.25">
      <c r="A286" s="183"/>
    </row>
    <row r="287" spans="1:1" x14ac:dyDescent="0.25">
      <c r="A287" s="183"/>
    </row>
    <row r="288" spans="1:1" x14ac:dyDescent="0.25">
      <c r="A288" s="183"/>
    </row>
    <row r="289" spans="1:1" x14ac:dyDescent="0.25">
      <c r="A289" s="183"/>
    </row>
    <row r="290" spans="1:1" x14ac:dyDescent="0.25">
      <c r="A290" s="183"/>
    </row>
    <row r="291" spans="1:1" x14ac:dyDescent="0.25">
      <c r="A291" s="183"/>
    </row>
    <row r="292" spans="1:1" x14ac:dyDescent="0.25">
      <c r="A292" s="183"/>
    </row>
    <row r="293" spans="1:1" x14ac:dyDescent="0.25">
      <c r="A293" s="183"/>
    </row>
    <row r="294" spans="1:1" x14ac:dyDescent="0.25">
      <c r="A294" s="183"/>
    </row>
    <row r="295" spans="1:1" x14ac:dyDescent="0.25">
      <c r="A295" s="183"/>
    </row>
    <row r="296" spans="1:1" x14ac:dyDescent="0.25">
      <c r="A296" s="183"/>
    </row>
    <row r="297" spans="1:1" x14ac:dyDescent="0.25">
      <c r="A297" s="183"/>
    </row>
    <row r="298" spans="1:1" x14ac:dyDescent="0.25">
      <c r="A298" s="183"/>
    </row>
    <row r="299" spans="1:1" x14ac:dyDescent="0.25">
      <c r="A299" s="183"/>
    </row>
    <row r="300" spans="1:1" x14ac:dyDescent="0.25">
      <c r="A300" s="183"/>
    </row>
    <row r="301" spans="1:1" x14ac:dyDescent="0.25">
      <c r="A301" s="183"/>
    </row>
    <row r="302" spans="1:1" x14ac:dyDescent="0.25">
      <c r="A302" s="183"/>
    </row>
    <row r="303" spans="1:1" x14ac:dyDescent="0.25">
      <c r="A303" s="183"/>
    </row>
    <row r="304" spans="1:1" x14ac:dyDescent="0.25">
      <c r="A304" s="183"/>
    </row>
    <row r="305" spans="1:1" x14ac:dyDescent="0.25">
      <c r="A305" s="183"/>
    </row>
    <row r="306" spans="1:1" x14ac:dyDescent="0.25">
      <c r="A306" s="183"/>
    </row>
    <row r="307" spans="1:1" x14ac:dyDescent="0.25">
      <c r="A307" s="183"/>
    </row>
    <row r="308" spans="1:1" x14ac:dyDescent="0.25">
      <c r="A308" s="183"/>
    </row>
    <row r="309" spans="1:1" x14ac:dyDescent="0.25">
      <c r="A309" s="183"/>
    </row>
    <row r="310" spans="1:1" x14ac:dyDescent="0.25">
      <c r="A310" s="183"/>
    </row>
    <row r="311" spans="1:1" x14ac:dyDescent="0.25">
      <c r="A311" s="183"/>
    </row>
    <row r="312" spans="1:1" x14ac:dyDescent="0.25">
      <c r="A312" s="183"/>
    </row>
    <row r="313" spans="1:1" x14ac:dyDescent="0.25">
      <c r="A313" s="183"/>
    </row>
    <row r="314" spans="1:1" x14ac:dyDescent="0.25">
      <c r="A314" s="183"/>
    </row>
    <row r="315" spans="1:1" x14ac:dyDescent="0.25">
      <c r="A315" s="183"/>
    </row>
    <row r="316" spans="1:1" x14ac:dyDescent="0.25">
      <c r="A316" s="183"/>
    </row>
    <row r="317" spans="1:1" x14ac:dyDescent="0.25">
      <c r="A317" s="183"/>
    </row>
    <row r="318" spans="1:1" x14ac:dyDescent="0.25">
      <c r="A318" s="183"/>
    </row>
    <row r="319" spans="1:1" x14ac:dyDescent="0.25">
      <c r="A319" s="183"/>
    </row>
    <row r="320" spans="1:1" x14ac:dyDescent="0.25">
      <c r="A320" s="183"/>
    </row>
    <row r="321" spans="1:1" x14ac:dyDescent="0.25">
      <c r="A321" s="183"/>
    </row>
    <row r="322" spans="1:1" x14ac:dyDescent="0.25">
      <c r="A322" s="183"/>
    </row>
    <row r="323" spans="1:1" x14ac:dyDescent="0.25">
      <c r="A323" s="183"/>
    </row>
    <row r="324" spans="1:1" x14ac:dyDescent="0.25">
      <c r="A324" s="183"/>
    </row>
    <row r="325" spans="1:1" x14ac:dyDescent="0.25">
      <c r="A325" s="183"/>
    </row>
    <row r="326" spans="1:1" x14ac:dyDescent="0.25">
      <c r="A326" s="183"/>
    </row>
    <row r="327" spans="1:1" x14ac:dyDescent="0.25">
      <c r="A327" s="183"/>
    </row>
    <row r="328" spans="1:1" x14ac:dyDescent="0.25">
      <c r="A328" s="183"/>
    </row>
    <row r="329" spans="1:1" x14ac:dyDescent="0.25">
      <c r="A329" s="183"/>
    </row>
    <row r="330" spans="1:1" x14ac:dyDescent="0.25">
      <c r="A330" s="183"/>
    </row>
    <row r="331" spans="1:1" x14ac:dyDescent="0.25">
      <c r="A331" s="183"/>
    </row>
    <row r="332" spans="1:1" x14ac:dyDescent="0.25">
      <c r="A332" s="183"/>
    </row>
    <row r="333" spans="1:1" x14ac:dyDescent="0.25">
      <c r="A333" s="183"/>
    </row>
    <row r="334" spans="1:1" x14ac:dyDescent="0.25">
      <c r="A334" s="183"/>
    </row>
    <row r="335" spans="1:1" x14ac:dyDescent="0.25">
      <c r="A335" s="183"/>
    </row>
    <row r="336" spans="1:1" x14ac:dyDescent="0.25">
      <c r="A336" s="183"/>
    </row>
    <row r="337" spans="1:1" x14ac:dyDescent="0.25">
      <c r="A337" s="183"/>
    </row>
    <row r="338" spans="1:1" x14ac:dyDescent="0.25">
      <c r="A338" s="183"/>
    </row>
    <row r="339" spans="1:1" x14ac:dyDescent="0.25">
      <c r="A339" s="183"/>
    </row>
    <row r="340" spans="1:1" x14ac:dyDescent="0.25">
      <c r="A340" s="183"/>
    </row>
    <row r="341" spans="1:1" x14ac:dyDescent="0.25">
      <c r="A341" s="183"/>
    </row>
    <row r="342" spans="1:1" x14ac:dyDescent="0.25">
      <c r="A342" s="183"/>
    </row>
    <row r="343" spans="1:1" x14ac:dyDescent="0.25">
      <c r="A343" s="183"/>
    </row>
    <row r="344" spans="1:1" x14ac:dyDescent="0.25">
      <c r="A344" s="183"/>
    </row>
    <row r="345" spans="1:1" x14ac:dyDescent="0.25">
      <c r="A345" s="183"/>
    </row>
    <row r="346" spans="1:1" x14ac:dyDescent="0.25">
      <c r="A346" s="183"/>
    </row>
    <row r="347" spans="1:1" x14ac:dyDescent="0.25">
      <c r="A347" s="183"/>
    </row>
    <row r="348" spans="1:1" x14ac:dyDescent="0.25">
      <c r="A348" s="183"/>
    </row>
    <row r="349" spans="1:1" x14ac:dyDescent="0.25">
      <c r="A349" s="183"/>
    </row>
    <row r="350" spans="1:1" x14ac:dyDescent="0.25">
      <c r="A350" s="183"/>
    </row>
    <row r="351" spans="1:1" x14ac:dyDescent="0.25">
      <c r="A351" s="183"/>
    </row>
    <row r="352" spans="1:1" x14ac:dyDescent="0.25">
      <c r="A352" s="183"/>
    </row>
    <row r="353" spans="1:1" x14ac:dyDescent="0.25">
      <c r="A353" s="183"/>
    </row>
    <row r="354" spans="1:1" x14ac:dyDescent="0.25">
      <c r="A354" s="183"/>
    </row>
    <row r="355" spans="1:1" x14ac:dyDescent="0.25">
      <c r="A355" s="183"/>
    </row>
    <row r="356" spans="1:1" x14ac:dyDescent="0.25">
      <c r="A356" s="183"/>
    </row>
    <row r="357" spans="1:1" x14ac:dyDescent="0.25">
      <c r="A357" s="183"/>
    </row>
    <row r="358" spans="1:1" x14ac:dyDescent="0.25">
      <c r="A358" s="183"/>
    </row>
    <row r="359" spans="1:1" x14ac:dyDescent="0.25">
      <c r="A359" s="183"/>
    </row>
    <row r="360" spans="1:1" x14ac:dyDescent="0.25">
      <c r="A360" s="183"/>
    </row>
    <row r="361" spans="1:1" x14ac:dyDescent="0.25">
      <c r="A361" s="183"/>
    </row>
    <row r="362" spans="1:1" x14ac:dyDescent="0.25">
      <c r="A362" s="183"/>
    </row>
    <row r="363" spans="1:1" x14ac:dyDescent="0.25">
      <c r="A363" s="183"/>
    </row>
    <row r="364" spans="1:1" x14ac:dyDescent="0.25">
      <c r="A364" s="183"/>
    </row>
    <row r="365" spans="1:1" x14ac:dyDescent="0.25">
      <c r="A365" s="183"/>
    </row>
    <row r="366" spans="1:1" x14ac:dyDescent="0.25">
      <c r="A366" s="183"/>
    </row>
    <row r="367" spans="1:1" x14ac:dyDescent="0.25">
      <c r="A367" s="183"/>
    </row>
    <row r="368" spans="1:1" x14ac:dyDescent="0.25">
      <c r="A368" s="183"/>
    </row>
    <row r="369" spans="1:1" x14ac:dyDescent="0.25">
      <c r="A369" s="183"/>
    </row>
    <row r="370" spans="1:1" x14ac:dyDescent="0.25">
      <c r="A370" s="183"/>
    </row>
    <row r="371" spans="1:1" x14ac:dyDescent="0.25">
      <c r="A371" s="183"/>
    </row>
    <row r="372" spans="1:1" x14ac:dyDescent="0.25">
      <c r="A372" s="183"/>
    </row>
    <row r="373" spans="1:1" x14ac:dyDescent="0.25">
      <c r="A373" s="183"/>
    </row>
    <row r="374" spans="1:1" x14ac:dyDescent="0.25">
      <c r="A374" s="183"/>
    </row>
    <row r="375" spans="1:1" x14ac:dyDescent="0.25">
      <c r="A375" s="183"/>
    </row>
    <row r="376" spans="1:1" x14ac:dyDescent="0.25">
      <c r="A376" s="183"/>
    </row>
    <row r="377" spans="1:1" x14ac:dyDescent="0.25">
      <c r="A377" s="183"/>
    </row>
    <row r="378" spans="1:1" x14ac:dyDescent="0.25">
      <c r="A378" s="183"/>
    </row>
    <row r="379" spans="1:1" x14ac:dyDescent="0.25">
      <c r="A379" s="183"/>
    </row>
    <row r="380" spans="1:1" x14ac:dyDescent="0.25">
      <c r="A380" s="183"/>
    </row>
    <row r="381" spans="1:1" x14ac:dyDescent="0.25">
      <c r="A381" s="183"/>
    </row>
    <row r="382" spans="1:1" x14ac:dyDescent="0.25">
      <c r="A382" s="183"/>
    </row>
    <row r="383" spans="1:1" x14ac:dyDescent="0.25">
      <c r="A383" s="183"/>
    </row>
    <row r="384" spans="1:1" x14ac:dyDescent="0.25">
      <c r="A384" s="183"/>
    </row>
    <row r="385" spans="1:1" x14ac:dyDescent="0.25">
      <c r="A385" s="183"/>
    </row>
    <row r="386" spans="1:1" x14ac:dyDescent="0.25">
      <c r="A386" s="183"/>
    </row>
    <row r="387" spans="1:1" x14ac:dyDescent="0.25">
      <c r="A387" s="183"/>
    </row>
    <row r="388" spans="1:1" x14ac:dyDescent="0.25">
      <c r="A388" s="183"/>
    </row>
    <row r="389" spans="1:1" x14ac:dyDescent="0.25">
      <c r="A389" s="183"/>
    </row>
    <row r="390" spans="1:1" x14ac:dyDescent="0.25">
      <c r="A390" s="183"/>
    </row>
    <row r="391" spans="1:1" x14ac:dyDescent="0.25">
      <c r="A391" s="183"/>
    </row>
    <row r="392" spans="1:1" x14ac:dyDescent="0.25">
      <c r="A392" s="183"/>
    </row>
    <row r="393" spans="1:1" x14ac:dyDescent="0.25">
      <c r="A393" s="183"/>
    </row>
    <row r="394" spans="1:1" x14ac:dyDescent="0.25">
      <c r="A394" s="183"/>
    </row>
    <row r="395" spans="1:1" x14ac:dyDescent="0.25">
      <c r="A395" s="183"/>
    </row>
    <row r="396" spans="1:1" x14ac:dyDescent="0.25">
      <c r="A396" s="183"/>
    </row>
    <row r="397" spans="1:1" x14ac:dyDescent="0.25">
      <c r="A397" s="183"/>
    </row>
    <row r="398" spans="1:1" x14ac:dyDescent="0.25">
      <c r="A398" s="183"/>
    </row>
    <row r="399" spans="1:1" x14ac:dyDescent="0.25">
      <c r="A399" s="183"/>
    </row>
    <row r="400" spans="1:1" x14ac:dyDescent="0.25">
      <c r="A400" s="183"/>
    </row>
    <row r="401" spans="1:1" x14ac:dyDescent="0.25">
      <c r="A401" s="183"/>
    </row>
    <row r="402" spans="1:1" x14ac:dyDescent="0.25">
      <c r="A402" s="183"/>
    </row>
    <row r="403" spans="1:1" x14ac:dyDescent="0.25">
      <c r="A403" s="183"/>
    </row>
    <row r="404" spans="1:1" x14ac:dyDescent="0.25">
      <c r="A404" s="183"/>
    </row>
    <row r="405" spans="1:1" x14ac:dyDescent="0.25">
      <c r="A405" s="183"/>
    </row>
    <row r="406" spans="1:1" x14ac:dyDescent="0.25">
      <c r="A406" s="183"/>
    </row>
    <row r="407" spans="1:1" x14ac:dyDescent="0.25">
      <c r="A407" s="183"/>
    </row>
    <row r="408" spans="1:1" x14ac:dyDescent="0.25">
      <c r="A408" s="183"/>
    </row>
    <row r="409" spans="1:1" x14ac:dyDescent="0.25">
      <c r="A409" s="183"/>
    </row>
    <row r="410" spans="1:1" x14ac:dyDescent="0.25">
      <c r="A410" s="183"/>
    </row>
    <row r="411" spans="1:1" x14ac:dyDescent="0.25">
      <c r="A411" s="183"/>
    </row>
    <row r="412" spans="1:1" x14ac:dyDescent="0.25">
      <c r="A412" s="183"/>
    </row>
    <row r="413" spans="1:1" x14ac:dyDescent="0.25">
      <c r="A413" s="183"/>
    </row>
    <row r="414" spans="1:1" x14ac:dyDescent="0.25">
      <c r="A414" s="183"/>
    </row>
    <row r="415" spans="1:1" x14ac:dyDescent="0.25">
      <c r="A415" s="183"/>
    </row>
    <row r="416" spans="1:1" x14ac:dyDescent="0.25">
      <c r="A416" s="183"/>
    </row>
    <row r="417" spans="1:1" x14ac:dyDescent="0.25">
      <c r="A417" s="183"/>
    </row>
    <row r="418" spans="1:1" x14ac:dyDescent="0.25">
      <c r="A418" s="183"/>
    </row>
    <row r="419" spans="1:1" x14ac:dyDescent="0.25">
      <c r="A419" s="183"/>
    </row>
    <row r="420" spans="1:1" x14ac:dyDescent="0.25">
      <c r="A420" s="183"/>
    </row>
    <row r="421" spans="1:1" x14ac:dyDescent="0.25">
      <c r="A421" s="183"/>
    </row>
    <row r="422" spans="1:1" x14ac:dyDescent="0.25">
      <c r="A422" s="183"/>
    </row>
    <row r="423" spans="1:1" x14ac:dyDescent="0.25">
      <c r="A423" s="183"/>
    </row>
    <row r="424" spans="1:1" x14ac:dyDescent="0.25">
      <c r="A424" s="183"/>
    </row>
    <row r="425" spans="1:1" x14ac:dyDescent="0.25">
      <c r="A425" s="183"/>
    </row>
    <row r="426" spans="1:1" x14ac:dyDescent="0.25">
      <c r="A426" s="183"/>
    </row>
    <row r="427" spans="1:1" x14ac:dyDescent="0.25">
      <c r="A427" s="183"/>
    </row>
    <row r="428" spans="1:1" x14ac:dyDescent="0.25">
      <c r="A428" s="183"/>
    </row>
    <row r="429" spans="1:1" x14ac:dyDescent="0.25">
      <c r="A429" s="183"/>
    </row>
    <row r="430" spans="1:1" x14ac:dyDescent="0.25">
      <c r="A430" s="183"/>
    </row>
    <row r="431" spans="1:1" x14ac:dyDescent="0.25">
      <c r="A431" s="183"/>
    </row>
    <row r="432" spans="1:1" x14ac:dyDescent="0.25">
      <c r="A432" s="183"/>
    </row>
    <row r="433" spans="1:1" x14ac:dyDescent="0.25">
      <c r="A433" s="183"/>
    </row>
    <row r="434" spans="1:1" x14ac:dyDescent="0.25">
      <c r="A434" s="183"/>
    </row>
    <row r="435" spans="1:1" x14ac:dyDescent="0.25">
      <c r="A435" s="183"/>
    </row>
    <row r="436" spans="1:1" x14ac:dyDescent="0.25">
      <c r="A436" s="183"/>
    </row>
    <row r="437" spans="1:1" x14ac:dyDescent="0.25">
      <c r="A437" s="183"/>
    </row>
    <row r="438" spans="1:1" x14ac:dyDescent="0.25">
      <c r="A438" s="183"/>
    </row>
    <row r="439" spans="1:1" x14ac:dyDescent="0.25">
      <c r="A439" s="183"/>
    </row>
    <row r="440" spans="1:1" x14ac:dyDescent="0.25">
      <c r="A440" s="183"/>
    </row>
    <row r="441" spans="1:1" x14ac:dyDescent="0.25">
      <c r="A441" s="183"/>
    </row>
    <row r="442" spans="1:1" x14ac:dyDescent="0.25">
      <c r="A442" s="183"/>
    </row>
    <row r="443" spans="1:1" x14ac:dyDescent="0.25">
      <c r="A443" s="183"/>
    </row>
    <row r="444" spans="1:1" x14ac:dyDescent="0.25">
      <c r="A444" s="183"/>
    </row>
    <row r="445" spans="1:1" x14ac:dyDescent="0.25">
      <c r="A445" s="183"/>
    </row>
    <row r="446" spans="1:1" x14ac:dyDescent="0.25">
      <c r="A446" s="183"/>
    </row>
    <row r="447" spans="1:1" x14ac:dyDescent="0.25">
      <c r="A447" s="183"/>
    </row>
    <row r="448" spans="1:1" x14ac:dyDescent="0.25">
      <c r="A448" s="183"/>
    </row>
    <row r="449" spans="1:1" x14ac:dyDescent="0.25">
      <c r="A449" s="183"/>
    </row>
    <row r="450" spans="1:1" x14ac:dyDescent="0.25">
      <c r="A450" s="183"/>
    </row>
    <row r="451" spans="1:1" x14ac:dyDescent="0.25">
      <c r="A451" s="183"/>
    </row>
    <row r="452" spans="1:1" x14ac:dyDescent="0.25">
      <c r="A452" s="183"/>
    </row>
    <row r="453" spans="1:1" x14ac:dyDescent="0.25">
      <c r="A453" s="183"/>
    </row>
    <row r="454" spans="1:1" x14ac:dyDescent="0.25">
      <c r="A454" s="183"/>
    </row>
    <row r="455" spans="1:1" x14ac:dyDescent="0.25">
      <c r="A455" s="183"/>
    </row>
    <row r="456" spans="1:1" x14ac:dyDescent="0.25">
      <c r="A456" s="183"/>
    </row>
    <row r="457" spans="1:1" x14ac:dyDescent="0.25">
      <c r="A457" s="183"/>
    </row>
    <row r="458" spans="1:1" x14ac:dyDescent="0.25">
      <c r="A458" s="183"/>
    </row>
    <row r="459" spans="1:1" x14ac:dyDescent="0.25">
      <c r="A459" s="183"/>
    </row>
    <row r="460" spans="1:1" x14ac:dyDescent="0.25">
      <c r="A460" s="183"/>
    </row>
    <row r="461" spans="1:1" x14ac:dyDescent="0.25">
      <c r="A461" s="183"/>
    </row>
    <row r="462" spans="1:1" x14ac:dyDescent="0.25">
      <c r="A462" s="183"/>
    </row>
    <row r="463" spans="1:1" x14ac:dyDescent="0.25">
      <c r="A463" s="183"/>
    </row>
    <row r="464" spans="1:1" x14ac:dyDescent="0.25">
      <c r="A464" s="183"/>
    </row>
    <row r="465" spans="1:1" x14ac:dyDescent="0.25">
      <c r="A465" s="183"/>
    </row>
    <row r="466" spans="1:1" x14ac:dyDescent="0.25">
      <c r="A466" s="183"/>
    </row>
    <row r="467" spans="1:1" x14ac:dyDescent="0.25">
      <c r="A467" s="183"/>
    </row>
    <row r="468" spans="1:1" x14ac:dyDescent="0.25">
      <c r="A468" s="183"/>
    </row>
    <row r="469" spans="1:1" x14ac:dyDescent="0.25">
      <c r="A469" s="183"/>
    </row>
    <row r="470" spans="1:1" x14ac:dyDescent="0.25">
      <c r="A470" s="183"/>
    </row>
    <row r="471" spans="1:1" x14ac:dyDescent="0.25">
      <c r="A471" s="183"/>
    </row>
    <row r="472" spans="1:1" x14ac:dyDescent="0.25">
      <c r="A472" s="183"/>
    </row>
    <row r="473" spans="1:1" x14ac:dyDescent="0.25">
      <c r="A473" s="183"/>
    </row>
    <row r="474" spans="1:1" x14ac:dyDescent="0.25">
      <c r="A474" s="183"/>
    </row>
    <row r="475" spans="1:1" x14ac:dyDescent="0.25">
      <c r="A475" s="183"/>
    </row>
    <row r="476" spans="1:1" x14ac:dyDescent="0.25">
      <c r="A476" s="183"/>
    </row>
    <row r="477" spans="1:1" x14ac:dyDescent="0.25">
      <c r="A477" s="183"/>
    </row>
    <row r="478" spans="1:1" x14ac:dyDescent="0.25">
      <c r="A478" s="183"/>
    </row>
    <row r="479" spans="1:1" x14ac:dyDescent="0.25">
      <c r="A479" s="183"/>
    </row>
    <row r="480" spans="1:1" x14ac:dyDescent="0.25">
      <c r="A480" s="183"/>
    </row>
    <row r="481" spans="1:1" x14ac:dyDescent="0.25">
      <c r="A481" s="183"/>
    </row>
    <row r="482" spans="1:1" x14ac:dyDescent="0.25">
      <c r="A482" s="183"/>
    </row>
    <row r="483" spans="1:1" x14ac:dyDescent="0.25">
      <c r="A483" s="183"/>
    </row>
    <row r="484" spans="1:1" x14ac:dyDescent="0.25">
      <c r="A484" s="183"/>
    </row>
    <row r="485" spans="1:1" x14ac:dyDescent="0.25">
      <c r="A485" s="183"/>
    </row>
    <row r="486" spans="1:1" x14ac:dyDescent="0.25">
      <c r="A486" s="183"/>
    </row>
    <row r="487" spans="1:1" x14ac:dyDescent="0.25">
      <c r="A487" s="183"/>
    </row>
    <row r="488" spans="1:1" x14ac:dyDescent="0.25">
      <c r="A488" s="183"/>
    </row>
    <row r="489" spans="1:1" x14ac:dyDescent="0.25">
      <c r="A489" s="183"/>
    </row>
    <row r="490" spans="1:1" x14ac:dyDescent="0.25">
      <c r="A490" s="183"/>
    </row>
    <row r="491" spans="1:1" x14ac:dyDescent="0.25">
      <c r="A491" s="183"/>
    </row>
    <row r="492" spans="1:1" x14ac:dyDescent="0.25">
      <c r="A492" s="183"/>
    </row>
    <row r="493" spans="1:1" x14ac:dyDescent="0.25">
      <c r="A493" s="183"/>
    </row>
    <row r="494" spans="1:1" x14ac:dyDescent="0.25">
      <c r="A494" s="183"/>
    </row>
    <row r="495" spans="1:1" x14ac:dyDescent="0.25">
      <c r="A495" s="183"/>
    </row>
    <row r="496" spans="1:1" x14ac:dyDescent="0.25">
      <c r="A496" s="183"/>
    </row>
    <row r="497" spans="1:1" x14ac:dyDescent="0.25">
      <c r="A497" s="183"/>
    </row>
    <row r="498" spans="1:1" x14ac:dyDescent="0.25">
      <c r="A498" s="183"/>
    </row>
    <row r="499" spans="1:1" x14ac:dyDescent="0.25">
      <c r="A499" s="183"/>
    </row>
    <row r="500" spans="1:1" x14ac:dyDescent="0.25">
      <c r="A500" s="183"/>
    </row>
    <row r="501" spans="1:1" x14ac:dyDescent="0.25">
      <c r="A501" s="183"/>
    </row>
    <row r="502" spans="1:1" x14ac:dyDescent="0.25">
      <c r="A502" s="183"/>
    </row>
    <row r="503" spans="1:1" x14ac:dyDescent="0.25">
      <c r="A503" s="183"/>
    </row>
    <row r="504" spans="1:1" x14ac:dyDescent="0.25">
      <c r="A504" s="183"/>
    </row>
    <row r="505" spans="1:1" x14ac:dyDescent="0.25">
      <c r="A505" s="183"/>
    </row>
    <row r="506" spans="1:1" x14ac:dyDescent="0.25">
      <c r="A506" s="183"/>
    </row>
    <row r="507" spans="1:1" x14ac:dyDescent="0.25">
      <c r="A507" s="183"/>
    </row>
    <row r="508" spans="1:1" x14ac:dyDescent="0.25">
      <c r="A508" s="183"/>
    </row>
    <row r="509" spans="1:1" x14ac:dyDescent="0.25">
      <c r="A509" s="183"/>
    </row>
    <row r="510" spans="1:1" x14ac:dyDescent="0.25">
      <c r="A510" s="183"/>
    </row>
    <row r="511" spans="1:1" x14ac:dyDescent="0.25">
      <c r="A511" s="183"/>
    </row>
    <row r="512" spans="1:1" x14ac:dyDescent="0.25">
      <c r="A512" s="183"/>
    </row>
    <row r="513" spans="1:1" x14ac:dyDescent="0.25">
      <c r="A513" s="183"/>
    </row>
    <row r="514" spans="1:1" x14ac:dyDescent="0.25">
      <c r="A514" s="183"/>
    </row>
    <row r="515" spans="1:1" x14ac:dyDescent="0.25">
      <c r="A515" s="183"/>
    </row>
    <row r="516" spans="1:1" x14ac:dyDescent="0.25">
      <c r="A516" s="183"/>
    </row>
    <row r="517" spans="1:1" x14ac:dyDescent="0.25">
      <c r="A517" s="183"/>
    </row>
    <row r="518" spans="1:1" x14ac:dyDescent="0.25">
      <c r="A518" s="183"/>
    </row>
    <row r="519" spans="1:1" x14ac:dyDescent="0.25">
      <c r="A519" s="183"/>
    </row>
    <row r="520" spans="1:1" x14ac:dyDescent="0.25">
      <c r="A520" s="183"/>
    </row>
    <row r="521" spans="1:1" x14ac:dyDescent="0.25">
      <c r="A521" s="183"/>
    </row>
    <row r="522" spans="1:1" x14ac:dyDescent="0.25">
      <c r="A522" s="183"/>
    </row>
    <row r="523" spans="1:1" x14ac:dyDescent="0.25">
      <c r="A523" s="183"/>
    </row>
    <row r="524" spans="1:1" x14ac:dyDescent="0.25">
      <c r="A524" s="183"/>
    </row>
    <row r="525" spans="1:1" x14ac:dyDescent="0.25">
      <c r="A525" s="183"/>
    </row>
    <row r="526" spans="1:1" x14ac:dyDescent="0.25">
      <c r="A526" s="183"/>
    </row>
    <row r="527" spans="1:1" x14ac:dyDescent="0.25">
      <c r="A527" s="183"/>
    </row>
    <row r="528" spans="1:1" x14ac:dyDescent="0.25">
      <c r="A528" s="183"/>
    </row>
    <row r="529" spans="1:1" x14ac:dyDescent="0.25">
      <c r="A529" s="183"/>
    </row>
    <row r="530" spans="1:1" x14ac:dyDescent="0.25">
      <c r="A530" s="183"/>
    </row>
    <row r="531" spans="1:1" x14ac:dyDescent="0.25">
      <c r="A531" s="183"/>
    </row>
    <row r="532" spans="1:1" x14ac:dyDescent="0.25">
      <c r="A532" s="183"/>
    </row>
    <row r="533" spans="1:1" x14ac:dyDescent="0.25">
      <c r="A533" s="183"/>
    </row>
    <row r="534" spans="1:1" x14ac:dyDescent="0.25">
      <c r="A534" s="183"/>
    </row>
    <row r="535" spans="1:1" x14ac:dyDescent="0.25">
      <c r="A535" s="183"/>
    </row>
    <row r="536" spans="1:1" x14ac:dyDescent="0.25">
      <c r="A536" s="183"/>
    </row>
    <row r="537" spans="1:1" x14ac:dyDescent="0.25">
      <c r="A537" s="183"/>
    </row>
    <row r="538" spans="1:1" x14ac:dyDescent="0.25">
      <c r="A538" s="183"/>
    </row>
    <row r="539" spans="1:1" x14ac:dyDescent="0.25">
      <c r="A539" s="183"/>
    </row>
    <row r="540" spans="1:1" x14ac:dyDescent="0.25">
      <c r="A540" s="183"/>
    </row>
    <row r="541" spans="1:1" x14ac:dyDescent="0.25">
      <c r="A541" s="183"/>
    </row>
    <row r="542" spans="1:1" x14ac:dyDescent="0.25">
      <c r="A542" s="183"/>
    </row>
    <row r="543" spans="1:1" x14ac:dyDescent="0.25">
      <c r="A543" s="183"/>
    </row>
    <row r="544" spans="1:1" x14ac:dyDescent="0.25">
      <c r="A544" s="183"/>
    </row>
    <row r="545" spans="1:1" x14ac:dyDescent="0.25">
      <c r="A545" s="183"/>
    </row>
    <row r="546" spans="1:1" x14ac:dyDescent="0.25">
      <c r="A546" s="183"/>
    </row>
    <row r="547" spans="1:1" x14ac:dyDescent="0.25">
      <c r="A547" s="183"/>
    </row>
    <row r="548" spans="1:1" x14ac:dyDescent="0.25">
      <c r="A548" s="183"/>
    </row>
    <row r="549" spans="1:1" x14ac:dyDescent="0.25">
      <c r="A549" s="183"/>
    </row>
    <row r="550" spans="1:1" x14ac:dyDescent="0.25">
      <c r="A550" s="183"/>
    </row>
    <row r="551" spans="1:1" x14ac:dyDescent="0.25">
      <c r="A551" s="183"/>
    </row>
    <row r="552" spans="1:1" x14ac:dyDescent="0.25">
      <c r="A552" s="183"/>
    </row>
    <row r="553" spans="1:1" x14ac:dyDescent="0.25">
      <c r="A553" s="183"/>
    </row>
    <row r="554" spans="1:1" x14ac:dyDescent="0.25">
      <c r="A554" s="183"/>
    </row>
    <row r="555" spans="1:1" x14ac:dyDescent="0.25">
      <c r="A555" s="183"/>
    </row>
    <row r="556" spans="1:1" x14ac:dyDescent="0.25">
      <c r="A556" s="183"/>
    </row>
    <row r="557" spans="1:1" x14ac:dyDescent="0.25">
      <c r="A557" s="183"/>
    </row>
    <row r="558" spans="1:1" x14ac:dyDescent="0.25">
      <c r="A558" s="183"/>
    </row>
    <row r="559" spans="1:1" x14ac:dyDescent="0.25">
      <c r="A559" s="183"/>
    </row>
    <row r="560" spans="1:1" x14ac:dyDescent="0.25">
      <c r="A560" s="183"/>
    </row>
    <row r="561" spans="1:1" x14ac:dyDescent="0.25">
      <c r="A561" s="183"/>
    </row>
    <row r="562" spans="1:1" x14ac:dyDescent="0.25">
      <c r="A562" s="183"/>
    </row>
    <row r="563" spans="1:1" x14ac:dyDescent="0.25">
      <c r="A563" s="183"/>
    </row>
    <row r="564" spans="1:1" x14ac:dyDescent="0.25">
      <c r="A564" s="183"/>
    </row>
    <row r="565" spans="1:1" x14ac:dyDescent="0.25">
      <c r="A565" s="183"/>
    </row>
    <row r="566" spans="1:1" x14ac:dyDescent="0.25">
      <c r="A566" s="183"/>
    </row>
    <row r="567" spans="1:1" x14ac:dyDescent="0.25">
      <c r="A567" s="183"/>
    </row>
    <row r="568" spans="1:1" x14ac:dyDescent="0.25">
      <c r="A568" s="183"/>
    </row>
    <row r="569" spans="1:1" x14ac:dyDescent="0.25">
      <c r="A569" s="183"/>
    </row>
    <row r="570" spans="1:1" x14ac:dyDescent="0.25">
      <c r="A570" s="183"/>
    </row>
    <row r="571" spans="1:1" x14ac:dyDescent="0.25">
      <c r="A571" s="183"/>
    </row>
    <row r="572" spans="1:1" x14ac:dyDescent="0.25">
      <c r="A572" s="183"/>
    </row>
    <row r="573" spans="1:1" x14ac:dyDescent="0.25">
      <c r="A573" s="183"/>
    </row>
    <row r="574" spans="1:1" x14ac:dyDescent="0.25">
      <c r="A574" s="183"/>
    </row>
    <row r="575" spans="1:1" x14ac:dyDescent="0.25">
      <c r="A575" s="183"/>
    </row>
    <row r="576" spans="1:1" x14ac:dyDescent="0.25">
      <c r="A576" s="183"/>
    </row>
    <row r="577" spans="1:1" x14ac:dyDescent="0.25">
      <c r="A577" s="183"/>
    </row>
    <row r="578" spans="1:1" x14ac:dyDescent="0.25">
      <c r="A578" s="183"/>
    </row>
    <row r="579" spans="1:1" x14ac:dyDescent="0.25">
      <c r="A579" s="183"/>
    </row>
    <row r="580" spans="1:1" x14ac:dyDescent="0.25">
      <c r="A580" s="183"/>
    </row>
    <row r="581" spans="1:1" x14ac:dyDescent="0.25">
      <c r="A581" s="183"/>
    </row>
    <row r="582" spans="1:1" x14ac:dyDescent="0.25">
      <c r="A582" s="183"/>
    </row>
    <row r="583" spans="1:1" x14ac:dyDescent="0.25">
      <c r="A583" s="183"/>
    </row>
    <row r="584" spans="1:1" x14ac:dyDescent="0.25">
      <c r="A584" s="183"/>
    </row>
    <row r="585" spans="1:1" x14ac:dyDescent="0.25">
      <c r="A585" s="183"/>
    </row>
    <row r="586" spans="1:1" x14ac:dyDescent="0.25">
      <c r="A586" s="183"/>
    </row>
    <row r="587" spans="1:1" x14ac:dyDescent="0.25">
      <c r="A587" s="183"/>
    </row>
    <row r="588" spans="1:1" x14ac:dyDescent="0.25">
      <c r="A588" s="183"/>
    </row>
    <row r="589" spans="1:1" x14ac:dyDescent="0.25">
      <c r="A589" s="183"/>
    </row>
    <row r="590" spans="1:1" x14ac:dyDescent="0.25">
      <c r="A590" s="183"/>
    </row>
    <row r="591" spans="1:1" x14ac:dyDescent="0.25">
      <c r="A591" s="183"/>
    </row>
    <row r="592" spans="1:1" x14ac:dyDescent="0.25">
      <c r="A592" s="183"/>
    </row>
    <row r="593" spans="1:1" x14ac:dyDescent="0.25">
      <c r="A593" s="183"/>
    </row>
    <row r="594" spans="1:1" x14ac:dyDescent="0.25">
      <c r="A594" s="183"/>
    </row>
    <row r="595" spans="1:1" x14ac:dyDescent="0.25">
      <c r="A595" s="183"/>
    </row>
    <row r="596" spans="1:1" x14ac:dyDescent="0.25">
      <c r="A596" s="183"/>
    </row>
    <row r="597" spans="1:1" x14ac:dyDescent="0.25">
      <c r="A597" s="183"/>
    </row>
    <row r="598" spans="1:1" x14ac:dyDescent="0.25">
      <c r="A598" s="183"/>
    </row>
    <row r="599" spans="1:1" x14ac:dyDescent="0.25">
      <c r="A599" s="183"/>
    </row>
    <row r="600" spans="1:1" x14ac:dyDescent="0.25">
      <c r="A600" s="183"/>
    </row>
    <row r="601" spans="1:1" x14ac:dyDescent="0.25">
      <c r="A601" s="183"/>
    </row>
    <row r="602" spans="1:1" x14ac:dyDescent="0.25">
      <c r="A602" s="183"/>
    </row>
    <row r="603" spans="1:1" x14ac:dyDescent="0.25">
      <c r="A603" s="183"/>
    </row>
    <row r="604" spans="1:1" x14ac:dyDescent="0.25">
      <c r="A604" s="183"/>
    </row>
    <row r="605" spans="1:1" x14ac:dyDescent="0.25">
      <c r="A605" s="183"/>
    </row>
    <row r="606" spans="1:1" x14ac:dyDescent="0.25">
      <c r="A606" s="183"/>
    </row>
    <row r="607" spans="1:1" x14ac:dyDescent="0.25">
      <c r="A607" s="183"/>
    </row>
    <row r="608" spans="1:1" x14ac:dyDescent="0.25">
      <c r="A608" s="183"/>
    </row>
    <row r="609" spans="1:1" x14ac:dyDescent="0.25">
      <c r="A609" s="183"/>
    </row>
    <row r="610" spans="1:1" x14ac:dyDescent="0.25">
      <c r="A610" s="183"/>
    </row>
    <row r="611" spans="1:1" x14ac:dyDescent="0.25">
      <c r="A611" s="183"/>
    </row>
    <row r="612" spans="1:1" x14ac:dyDescent="0.25">
      <c r="A612" s="183"/>
    </row>
    <row r="613" spans="1:1" x14ac:dyDescent="0.25">
      <c r="A613" s="183"/>
    </row>
    <row r="614" spans="1:1" x14ac:dyDescent="0.25">
      <c r="A614" s="183"/>
    </row>
    <row r="615" spans="1:1" x14ac:dyDescent="0.25">
      <c r="A615" s="183"/>
    </row>
    <row r="616" spans="1:1" x14ac:dyDescent="0.25">
      <c r="A616" s="183"/>
    </row>
    <row r="617" spans="1:1" x14ac:dyDescent="0.25">
      <c r="A617" s="183"/>
    </row>
    <row r="618" spans="1:1" x14ac:dyDescent="0.25">
      <c r="A618" s="183"/>
    </row>
    <row r="619" spans="1:1" x14ac:dyDescent="0.25">
      <c r="A619" s="183"/>
    </row>
    <row r="620" spans="1:1" x14ac:dyDescent="0.25">
      <c r="A620" s="183"/>
    </row>
    <row r="621" spans="1:1" x14ac:dyDescent="0.25">
      <c r="A621" s="183"/>
    </row>
    <row r="622" spans="1:1" x14ac:dyDescent="0.25">
      <c r="A622" s="183"/>
    </row>
    <row r="623" spans="1:1" x14ac:dyDescent="0.25">
      <c r="A623" s="183"/>
    </row>
    <row r="624" spans="1:1" x14ac:dyDescent="0.25">
      <c r="A624" s="183"/>
    </row>
    <row r="625" spans="1:1" x14ac:dyDescent="0.25">
      <c r="A625" s="183"/>
    </row>
    <row r="626" spans="1:1" x14ac:dyDescent="0.25">
      <c r="A626" s="183"/>
    </row>
    <row r="627" spans="1:1" x14ac:dyDescent="0.25">
      <c r="A627" s="183"/>
    </row>
    <row r="628" spans="1:1" x14ac:dyDescent="0.25">
      <c r="A628" s="183"/>
    </row>
    <row r="629" spans="1:1" x14ac:dyDescent="0.25">
      <c r="A629" s="183"/>
    </row>
    <row r="630" spans="1:1" x14ac:dyDescent="0.25">
      <c r="A630" s="183"/>
    </row>
    <row r="631" spans="1:1" x14ac:dyDescent="0.25">
      <c r="A631" s="183"/>
    </row>
    <row r="632" spans="1:1" x14ac:dyDescent="0.25">
      <c r="A632" s="183"/>
    </row>
    <row r="633" spans="1:1" x14ac:dyDescent="0.25">
      <c r="A633" s="183"/>
    </row>
    <row r="634" spans="1:1" x14ac:dyDescent="0.25">
      <c r="A634" s="183"/>
    </row>
    <row r="635" spans="1:1" x14ac:dyDescent="0.25">
      <c r="A635" s="183"/>
    </row>
    <row r="636" spans="1:1" x14ac:dyDescent="0.25">
      <c r="A636" s="183"/>
    </row>
    <row r="637" spans="1:1" x14ac:dyDescent="0.25">
      <c r="A637" s="183"/>
    </row>
    <row r="638" spans="1:1" x14ac:dyDescent="0.25">
      <c r="A638" s="183"/>
    </row>
    <row r="639" spans="1:1" x14ac:dyDescent="0.25">
      <c r="A639" s="183"/>
    </row>
    <row r="640" spans="1:1" x14ac:dyDescent="0.25">
      <c r="A640" s="183"/>
    </row>
    <row r="641" spans="1:1" x14ac:dyDescent="0.25">
      <c r="A641" s="183"/>
    </row>
    <row r="642" spans="1:1" x14ac:dyDescent="0.25">
      <c r="A642" s="183"/>
    </row>
    <row r="643" spans="1:1" x14ac:dyDescent="0.25">
      <c r="A643" s="183"/>
    </row>
    <row r="644" spans="1:1" x14ac:dyDescent="0.25">
      <c r="A644" s="183"/>
    </row>
    <row r="645" spans="1:1" x14ac:dyDescent="0.25">
      <c r="A645" s="183"/>
    </row>
    <row r="646" spans="1:1" x14ac:dyDescent="0.25">
      <c r="A646" s="183"/>
    </row>
    <row r="647" spans="1:1" x14ac:dyDescent="0.25">
      <c r="A647" s="183"/>
    </row>
    <row r="648" spans="1:1" x14ac:dyDescent="0.25">
      <c r="A648" s="183"/>
    </row>
    <row r="649" spans="1:1" x14ac:dyDescent="0.25">
      <c r="A649" s="183"/>
    </row>
    <row r="650" spans="1:1" x14ac:dyDescent="0.25">
      <c r="A650" s="183"/>
    </row>
    <row r="651" spans="1:1" x14ac:dyDescent="0.25">
      <c r="A651" s="183"/>
    </row>
    <row r="652" spans="1:1" x14ac:dyDescent="0.25">
      <c r="A652" s="183"/>
    </row>
    <row r="653" spans="1:1" x14ac:dyDescent="0.25">
      <c r="A653" s="183"/>
    </row>
    <row r="654" spans="1:1" x14ac:dyDescent="0.25">
      <c r="A654" s="183"/>
    </row>
    <row r="655" spans="1:1" x14ac:dyDescent="0.25">
      <c r="A655" s="183"/>
    </row>
    <row r="656" spans="1:1" x14ac:dyDescent="0.25">
      <c r="A656" s="183"/>
    </row>
    <row r="657" spans="1:1" x14ac:dyDescent="0.25">
      <c r="A657" s="183"/>
    </row>
    <row r="658" spans="1:1" x14ac:dyDescent="0.25">
      <c r="A658" s="183"/>
    </row>
    <row r="659" spans="1:1" x14ac:dyDescent="0.25">
      <c r="A659" s="183"/>
    </row>
    <row r="660" spans="1:1" x14ac:dyDescent="0.25">
      <c r="A660" s="183"/>
    </row>
    <row r="661" spans="1:1" x14ac:dyDescent="0.25">
      <c r="A661" s="183"/>
    </row>
    <row r="662" spans="1:1" x14ac:dyDescent="0.25">
      <c r="A662" s="183"/>
    </row>
    <row r="663" spans="1:1" x14ac:dyDescent="0.25">
      <c r="A663" s="183"/>
    </row>
    <row r="664" spans="1:1" x14ac:dyDescent="0.25">
      <c r="A664" s="183"/>
    </row>
    <row r="665" spans="1:1" x14ac:dyDescent="0.25">
      <c r="A665" s="183"/>
    </row>
    <row r="666" spans="1:1" x14ac:dyDescent="0.25">
      <c r="A666" s="183"/>
    </row>
    <row r="667" spans="1:1" x14ac:dyDescent="0.25">
      <c r="A667" s="183"/>
    </row>
    <row r="668" spans="1:1" x14ac:dyDescent="0.25">
      <c r="A668" s="183"/>
    </row>
    <row r="669" spans="1:1" x14ac:dyDescent="0.25">
      <c r="A669" s="183"/>
    </row>
    <row r="670" spans="1:1" x14ac:dyDescent="0.25">
      <c r="A670" s="183"/>
    </row>
    <row r="671" spans="1:1" x14ac:dyDescent="0.25">
      <c r="A671" s="183"/>
    </row>
    <row r="672" spans="1:1" x14ac:dyDescent="0.25">
      <c r="A672" s="183"/>
    </row>
    <row r="673" spans="1:1" x14ac:dyDescent="0.25">
      <c r="A673" s="183"/>
    </row>
    <row r="674" spans="1:1" x14ac:dyDescent="0.25">
      <c r="A674" s="183"/>
    </row>
    <row r="675" spans="1:1" x14ac:dyDescent="0.25">
      <c r="A675" s="183"/>
    </row>
    <row r="676" spans="1:1" x14ac:dyDescent="0.25">
      <c r="A676" s="183"/>
    </row>
    <row r="677" spans="1:1" x14ac:dyDescent="0.25">
      <c r="A677" s="183"/>
    </row>
    <row r="678" spans="1:1" x14ac:dyDescent="0.25">
      <c r="A678" s="183"/>
    </row>
    <row r="679" spans="1:1" x14ac:dyDescent="0.25">
      <c r="A679" s="183"/>
    </row>
    <row r="680" spans="1:1" x14ac:dyDescent="0.25">
      <c r="A680" s="183"/>
    </row>
    <row r="681" spans="1:1" x14ac:dyDescent="0.25">
      <c r="A681" s="183"/>
    </row>
    <row r="682" spans="1:1" x14ac:dyDescent="0.25">
      <c r="A682" s="183"/>
    </row>
    <row r="683" spans="1:1" x14ac:dyDescent="0.25">
      <c r="A683" s="183"/>
    </row>
    <row r="684" spans="1:1" x14ac:dyDescent="0.25">
      <c r="A684" s="183"/>
    </row>
    <row r="685" spans="1:1" x14ac:dyDescent="0.25">
      <c r="A685" s="183"/>
    </row>
    <row r="686" spans="1:1" x14ac:dyDescent="0.25">
      <c r="A686" s="183"/>
    </row>
    <row r="687" spans="1:1" x14ac:dyDescent="0.25">
      <c r="A687" s="183"/>
    </row>
    <row r="688" spans="1:1" x14ac:dyDescent="0.25">
      <c r="A688" s="183"/>
    </row>
    <row r="689" spans="1:1" x14ac:dyDescent="0.25">
      <c r="A689" s="183"/>
    </row>
    <row r="690" spans="1:1" x14ac:dyDescent="0.25">
      <c r="A690" s="183"/>
    </row>
    <row r="691" spans="1:1" x14ac:dyDescent="0.25">
      <c r="A691" s="183"/>
    </row>
    <row r="692" spans="1:1" x14ac:dyDescent="0.25">
      <c r="A692" s="183"/>
    </row>
    <row r="693" spans="1:1" x14ac:dyDescent="0.25">
      <c r="A693" s="183"/>
    </row>
    <row r="694" spans="1:1" x14ac:dyDescent="0.25">
      <c r="A694" s="183"/>
    </row>
    <row r="695" spans="1:1" x14ac:dyDescent="0.25">
      <c r="A695" s="183"/>
    </row>
    <row r="696" spans="1:1" x14ac:dyDescent="0.25">
      <c r="A696" s="183"/>
    </row>
    <row r="697" spans="1:1" x14ac:dyDescent="0.25">
      <c r="A697" s="183"/>
    </row>
    <row r="698" spans="1:1" x14ac:dyDescent="0.25">
      <c r="A698" s="183"/>
    </row>
    <row r="699" spans="1:1" x14ac:dyDescent="0.25">
      <c r="A699" s="183"/>
    </row>
    <row r="700" spans="1:1" x14ac:dyDescent="0.25">
      <c r="A700" s="183"/>
    </row>
    <row r="701" spans="1:1" x14ac:dyDescent="0.25">
      <c r="A701" s="183"/>
    </row>
    <row r="702" spans="1:1" x14ac:dyDescent="0.25">
      <c r="A702" s="183"/>
    </row>
    <row r="703" spans="1:1" x14ac:dyDescent="0.25">
      <c r="A703" s="183"/>
    </row>
    <row r="704" spans="1:1" x14ac:dyDescent="0.25">
      <c r="A704" s="183"/>
    </row>
    <row r="705" spans="1:1" x14ac:dyDescent="0.25">
      <c r="A705" s="183"/>
    </row>
    <row r="706" spans="1:1" x14ac:dyDescent="0.25">
      <c r="A706" s="183"/>
    </row>
    <row r="707" spans="1:1" x14ac:dyDescent="0.25">
      <c r="A707" s="183"/>
    </row>
    <row r="708" spans="1:1" x14ac:dyDescent="0.25">
      <c r="A708" s="183"/>
    </row>
    <row r="709" spans="1:1" x14ac:dyDescent="0.25">
      <c r="A709" s="183"/>
    </row>
    <row r="710" spans="1:1" x14ac:dyDescent="0.25">
      <c r="A710" s="183"/>
    </row>
    <row r="711" spans="1:1" x14ac:dyDescent="0.25">
      <c r="A711" s="183"/>
    </row>
    <row r="712" spans="1:1" x14ac:dyDescent="0.25">
      <c r="A712" s="183"/>
    </row>
    <row r="713" spans="1:1" x14ac:dyDescent="0.25">
      <c r="A713" s="183"/>
    </row>
    <row r="714" spans="1:1" x14ac:dyDescent="0.25">
      <c r="A714" s="183"/>
    </row>
    <row r="715" spans="1:1" x14ac:dyDescent="0.25">
      <c r="A715" s="183"/>
    </row>
    <row r="716" spans="1:1" x14ac:dyDescent="0.25">
      <c r="A716" s="183"/>
    </row>
    <row r="717" spans="1:1" x14ac:dyDescent="0.25">
      <c r="A717" s="183"/>
    </row>
    <row r="718" spans="1:1" x14ac:dyDescent="0.25">
      <c r="A718" s="183"/>
    </row>
    <row r="719" spans="1:1" x14ac:dyDescent="0.25">
      <c r="A719" s="183"/>
    </row>
    <row r="720" spans="1:1" x14ac:dyDescent="0.25">
      <c r="A720" s="183"/>
    </row>
    <row r="721" spans="1:1" x14ac:dyDescent="0.25">
      <c r="A721" s="183"/>
    </row>
    <row r="722" spans="1:1" x14ac:dyDescent="0.25">
      <c r="A722" s="183"/>
    </row>
    <row r="723" spans="1:1" x14ac:dyDescent="0.25">
      <c r="A723" s="183"/>
    </row>
    <row r="724" spans="1:1" x14ac:dyDescent="0.25">
      <c r="A724" s="183"/>
    </row>
    <row r="725" spans="1:1" x14ac:dyDescent="0.25">
      <c r="A725" s="183"/>
    </row>
    <row r="726" spans="1:1" x14ac:dyDescent="0.25">
      <c r="A726" s="183"/>
    </row>
    <row r="727" spans="1:1" x14ac:dyDescent="0.25">
      <c r="A727" s="183"/>
    </row>
    <row r="728" spans="1:1" x14ac:dyDescent="0.25">
      <c r="A728" s="183"/>
    </row>
    <row r="729" spans="1:1" x14ac:dyDescent="0.25">
      <c r="A729" s="183"/>
    </row>
    <row r="730" spans="1:1" x14ac:dyDescent="0.25">
      <c r="A730" s="183"/>
    </row>
    <row r="731" spans="1:1" x14ac:dyDescent="0.25">
      <c r="A731" s="183"/>
    </row>
    <row r="732" spans="1:1" x14ac:dyDescent="0.25">
      <c r="A732" s="183"/>
    </row>
    <row r="733" spans="1:1" x14ac:dyDescent="0.25">
      <c r="A733" s="183"/>
    </row>
    <row r="734" spans="1:1" x14ac:dyDescent="0.25">
      <c r="A734" s="183"/>
    </row>
    <row r="735" spans="1:1" x14ac:dyDescent="0.25">
      <c r="A735" s="183"/>
    </row>
    <row r="736" spans="1:1" x14ac:dyDescent="0.25">
      <c r="A736" s="183"/>
    </row>
    <row r="737" spans="1:1" x14ac:dyDescent="0.25">
      <c r="A737" s="183"/>
    </row>
    <row r="738" spans="1:1" x14ac:dyDescent="0.25">
      <c r="A738" s="183"/>
    </row>
    <row r="739" spans="1:1" x14ac:dyDescent="0.25">
      <c r="A739" s="183"/>
    </row>
    <row r="740" spans="1:1" x14ac:dyDescent="0.25">
      <c r="A740" s="183"/>
    </row>
    <row r="741" spans="1:1" x14ac:dyDescent="0.25">
      <c r="A741" s="183"/>
    </row>
    <row r="742" spans="1:1" x14ac:dyDescent="0.25">
      <c r="A742" s="183"/>
    </row>
    <row r="743" spans="1:1" x14ac:dyDescent="0.25">
      <c r="A743" s="183"/>
    </row>
    <row r="744" spans="1:1" x14ac:dyDescent="0.25">
      <c r="A744" s="183"/>
    </row>
    <row r="745" spans="1:1" x14ac:dyDescent="0.25">
      <c r="A745" s="183"/>
    </row>
    <row r="746" spans="1:1" x14ac:dyDescent="0.25">
      <c r="A746" s="183"/>
    </row>
    <row r="747" spans="1:1" x14ac:dyDescent="0.25">
      <c r="A747" s="183"/>
    </row>
    <row r="748" spans="1:1" x14ac:dyDescent="0.25">
      <c r="A748" s="183"/>
    </row>
    <row r="749" spans="1:1" x14ac:dyDescent="0.25">
      <c r="A749" s="183"/>
    </row>
    <row r="750" spans="1:1" x14ac:dyDescent="0.25">
      <c r="A750" s="183"/>
    </row>
    <row r="751" spans="1:1" x14ac:dyDescent="0.25">
      <c r="A751" s="183"/>
    </row>
    <row r="752" spans="1:1" x14ac:dyDescent="0.25">
      <c r="A752" s="183"/>
    </row>
    <row r="753" spans="1:1" x14ac:dyDescent="0.25">
      <c r="A753" s="183"/>
    </row>
    <row r="754" spans="1:1" x14ac:dyDescent="0.25">
      <c r="A754" s="183"/>
    </row>
    <row r="755" spans="1:1" x14ac:dyDescent="0.25">
      <c r="A755" s="183"/>
    </row>
    <row r="756" spans="1:1" x14ac:dyDescent="0.25">
      <c r="A756" s="183"/>
    </row>
    <row r="757" spans="1:1" x14ac:dyDescent="0.25">
      <c r="A757" s="183"/>
    </row>
    <row r="758" spans="1:1" x14ac:dyDescent="0.25">
      <c r="A758" s="183"/>
    </row>
    <row r="759" spans="1:1" x14ac:dyDescent="0.25">
      <c r="A759" s="183"/>
    </row>
    <row r="760" spans="1:1" x14ac:dyDescent="0.25">
      <c r="A760" s="183"/>
    </row>
    <row r="761" spans="1:1" x14ac:dyDescent="0.25">
      <c r="A761" s="183"/>
    </row>
    <row r="762" spans="1:1" x14ac:dyDescent="0.25">
      <c r="A762" s="183"/>
    </row>
    <row r="763" spans="1:1" x14ac:dyDescent="0.25">
      <c r="A763" s="183"/>
    </row>
    <row r="764" spans="1:1" x14ac:dyDescent="0.25">
      <c r="A764" s="183"/>
    </row>
    <row r="765" spans="1:1" x14ac:dyDescent="0.25">
      <c r="A765" s="183"/>
    </row>
    <row r="766" spans="1:1" x14ac:dyDescent="0.25">
      <c r="A766" s="183"/>
    </row>
    <row r="767" spans="1:1" x14ac:dyDescent="0.25">
      <c r="A767" s="183"/>
    </row>
    <row r="768" spans="1:1" x14ac:dyDescent="0.25">
      <c r="A768" s="183"/>
    </row>
    <row r="769" spans="1:1" x14ac:dyDescent="0.25">
      <c r="A769" s="183"/>
    </row>
    <row r="770" spans="1:1" x14ac:dyDescent="0.25">
      <c r="A770" s="183"/>
    </row>
    <row r="771" spans="1:1" x14ac:dyDescent="0.25">
      <c r="A771" s="183"/>
    </row>
    <row r="772" spans="1:1" x14ac:dyDescent="0.25">
      <c r="A772" s="183"/>
    </row>
    <row r="773" spans="1:1" x14ac:dyDescent="0.25">
      <c r="A773" s="183"/>
    </row>
    <row r="774" spans="1:1" x14ac:dyDescent="0.25">
      <c r="A774" s="183"/>
    </row>
    <row r="775" spans="1:1" x14ac:dyDescent="0.25">
      <c r="A775" s="183"/>
    </row>
    <row r="776" spans="1:1" x14ac:dyDescent="0.25">
      <c r="A776" s="183"/>
    </row>
    <row r="777" spans="1:1" x14ac:dyDescent="0.25">
      <c r="A777" s="183"/>
    </row>
    <row r="778" spans="1:1" x14ac:dyDescent="0.25">
      <c r="A778" s="183"/>
    </row>
    <row r="779" spans="1:1" x14ac:dyDescent="0.25">
      <c r="A779" s="183"/>
    </row>
    <row r="780" spans="1:1" x14ac:dyDescent="0.25">
      <c r="A780" s="183"/>
    </row>
    <row r="781" spans="1:1" x14ac:dyDescent="0.25">
      <c r="A781" s="183"/>
    </row>
    <row r="782" spans="1:1" x14ac:dyDescent="0.25">
      <c r="A782" s="183"/>
    </row>
    <row r="783" spans="1:1" x14ac:dyDescent="0.25">
      <c r="A783" s="183"/>
    </row>
    <row r="784" spans="1:1" x14ac:dyDescent="0.25">
      <c r="A784" s="183"/>
    </row>
    <row r="785" spans="1:1" x14ac:dyDescent="0.25">
      <c r="A785" s="183"/>
    </row>
    <row r="786" spans="1:1" x14ac:dyDescent="0.25">
      <c r="A786" s="183"/>
    </row>
    <row r="787" spans="1:1" x14ac:dyDescent="0.25">
      <c r="A787" s="183"/>
    </row>
    <row r="788" spans="1:1" x14ac:dyDescent="0.25">
      <c r="A788" s="183"/>
    </row>
    <row r="789" spans="1:1" x14ac:dyDescent="0.25">
      <c r="A789" s="183"/>
    </row>
    <row r="790" spans="1:1" x14ac:dyDescent="0.25">
      <c r="A790" s="183"/>
    </row>
    <row r="791" spans="1:1" x14ac:dyDescent="0.25">
      <c r="A791" s="183"/>
    </row>
    <row r="792" spans="1:1" x14ac:dyDescent="0.25">
      <c r="A792" s="183"/>
    </row>
    <row r="793" spans="1:1" x14ac:dyDescent="0.25">
      <c r="A793" s="183"/>
    </row>
    <row r="794" spans="1:1" x14ac:dyDescent="0.25">
      <c r="A794" s="183"/>
    </row>
    <row r="795" spans="1:1" x14ac:dyDescent="0.25">
      <c r="A795" s="183"/>
    </row>
    <row r="796" spans="1:1" x14ac:dyDescent="0.25">
      <c r="A796" s="183"/>
    </row>
    <row r="797" spans="1:1" x14ac:dyDescent="0.25">
      <c r="A797" s="183"/>
    </row>
    <row r="798" spans="1:1" x14ac:dyDescent="0.25">
      <c r="A798" s="183"/>
    </row>
    <row r="799" spans="1:1" x14ac:dyDescent="0.25">
      <c r="A799" s="183"/>
    </row>
    <row r="800" spans="1:1" x14ac:dyDescent="0.25">
      <c r="A800" s="183"/>
    </row>
    <row r="801" spans="1:1" x14ac:dyDescent="0.25">
      <c r="A801" s="183"/>
    </row>
    <row r="802" spans="1:1" x14ac:dyDescent="0.25">
      <c r="A802" s="183"/>
    </row>
    <row r="803" spans="1:1" x14ac:dyDescent="0.25">
      <c r="A803" s="183"/>
    </row>
    <row r="804" spans="1:1" x14ac:dyDescent="0.25">
      <c r="A804" s="183"/>
    </row>
    <row r="805" spans="1:1" x14ac:dyDescent="0.25">
      <c r="A805" s="183"/>
    </row>
    <row r="806" spans="1:1" x14ac:dyDescent="0.25">
      <c r="A806" s="183"/>
    </row>
    <row r="807" spans="1:1" x14ac:dyDescent="0.25">
      <c r="A807" s="183"/>
    </row>
    <row r="808" spans="1:1" x14ac:dyDescent="0.25">
      <c r="A808" s="183"/>
    </row>
    <row r="809" spans="1:1" x14ac:dyDescent="0.25">
      <c r="A809" s="183"/>
    </row>
    <row r="810" spans="1:1" x14ac:dyDescent="0.25">
      <c r="A810" s="183"/>
    </row>
    <row r="811" spans="1:1" x14ac:dyDescent="0.25">
      <c r="A811" s="183"/>
    </row>
    <row r="812" spans="1:1" x14ac:dyDescent="0.25">
      <c r="A812" s="183"/>
    </row>
    <row r="813" spans="1:1" x14ac:dyDescent="0.25">
      <c r="A813" s="183"/>
    </row>
    <row r="814" spans="1:1" x14ac:dyDescent="0.25">
      <c r="A814" s="183"/>
    </row>
    <row r="815" spans="1:1" x14ac:dyDescent="0.25">
      <c r="A815" s="183"/>
    </row>
    <row r="816" spans="1:1" x14ac:dyDescent="0.25">
      <c r="A816" s="183"/>
    </row>
    <row r="817" spans="1:1" x14ac:dyDescent="0.25">
      <c r="A817" s="183"/>
    </row>
    <row r="818" spans="1:1" x14ac:dyDescent="0.25">
      <c r="A818" s="183"/>
    </row>
    <row r="819" spans="1:1" x14ac:dyDescent="0.25">
      <c r="A819" s="183"/>
    </row>
    <row r="820" spans="1:1" x14ac:dyDescent="0.25">
      <c r="A820" s="183"/>
    </row>
    <row r="821" spans="1:1" x14ac:dyDescent="0.25">
      <c r="A821" s="183"/>
    </row>
    <row r="822" spans="1:1" x14ac:dyDescent="0.25">
      <c r="A822" s="183"/>
    </row>
    <row r="823" spans="1:1" x14ac:dyDescent="0.25">
      <c r="A823" s="183"/>
    </row>
    <row r="824" spans="1:1" x14ac:dyDescent="0.25">
      <c r="A824" s="183"/>
    </row>
    <row r="825" spans="1:1" x14ac:dyDescent="0.25">
      <c r="A825" s="183"/>
    </row>
    <row r="826" spans="1:1" x14ac:dyDescent="0.25">
      <c r="A826" s="183"/>
    </row>
    <row r="827" spans="1:1" x14ac:dyDescent="0.25">
      <c r="A827" s="183"/>
    </row>
    <row r="828" spans="1:1" x14ac:dyDescent="0.25">
      <c r="A828" s="183"/>
    </row>
    <row r="829" spans="1:1" x14ac:dyDescent="0.25">
      <c r="A829" s="183"/>
    </row>
    <row r="830" spans="1:1" x14ac:dyDescent="0.25">
      <c r="A830" s="183"/>
    </row>
    <row r="831" spans="1:1" x14ac:dyDescent="0.25">
      <c r="A831" s="183"/>
    </row>
    <row r="832" spans="1:1" x14ac:dyDescent="0.25">
      <c r="A832" s="183"/>
    </row>
    <row r="833" spans="1:1" x14ac:dyDescent="0.25">
      <c r="A833" s="183"/>
    </row>
    <row r="834" spans="1:1" x14ac:dyDescent="0.25">
      <c r="A834" s="183"/>
    </row>
    <row r="835" spans="1:1" x14ac:dyDescent="0.25">
      <c r="A835" s="183"/>
    </row>
    <row r="836" spans="1:1" x14ac:dyDescent="0.25">
      <c r="A836" s="183"/>
    </row>
    <row r="837" spans="1:1" x14ac:dyDescent="0.25">
      <c r="A837" s="183"/>
    </row>
    <row r="838" spans="1:1" x14ac:dyDescent="0.25">
      <c r="A838" s="183"/>
    </row>
    <row r="839" spans="1:1" x14ac:dyDescent="0.25">
      <c r="A839" s="183"/>
    </row>
    <row r="840" spans="1:1" x14ac:dyDescent="0.25">
      <c r="A840" s="183"/>
    </row>
    <row r="841" spans="1:1" x14ac:dyDescent="0.25">
      <c r="A841" s="183"/>
    </row>
    <row r="842" spans="1:1" x14ac:dyDescent="0.25">
      <c r="A842" s="183"/>
    </row>
    <row r="843" spans="1:1" x14ac:dyDescent="0.25">
      <c r="A843" s="183"/>
    </row>
    <row r="844" spans="1:1" x14ac:dyDescent="0.25">
      <c r="A844" s="183"/>
    </row>
    <row r="845" spans="1:1" x14ac:dyDescent="0.25">
      <c r="A845" s="183"/>
    </row>
    <row r="846" spans="1:1" x14ac:dyDescent="0.25">
      <c r="A846" s="183"/>
    </row>
    <row r="847" spans="1:1" x14ac:dyDescent="0.25">
      <c r="A847" s="183"/>
    </row>
    <row r="848" spans="1:1" x14ac:dyDescent="0.25">
      <c r="A848" s="183"/>
    </row>
    <row r="849" spans="1:1" x14ac:dyDescent="0.25">
      <c r="A849" s="183"/>
    </row>
    <row r="850" spans="1:1" x14ac:dyDescent="0.25">
      <c r="A850" s="183"/>
    </row>
    <row r="851" spans="1:1" x14ac:dyDescent="0.25">
      <c r="A851" s="183"/>
    </row>
    <row r="852" spans="1:1" x14ac:dyDescent="0.25">
      <c r="A852" s="183"/>
    </row>
    <row r="853" spans="1:1" x14ac:dyDescent="0.25">
      <c r="A853" s="183"/>
    </row>
    <row r="854" spans="1:1" x14ac:dyDescent="0.25">
      <c r="A854" s="183"/>
    </row>
    <row r="855" spans="1:1" x14ac:dyDescent="0.25">
      <c r="A855" s="183"/>
    </row>
    <row r="856" spans="1:1" x14ac:dyDescent="0.25">
      <c r="A856" s="183"/>
    </row>
    <row r="857" spans="1:1" x14ac:dyDescent="0.25">
      <c r="A857" s="183"/>
    </row>
    <row r="858" spans="1:1" x14ac:dyDescent="0.25">
      <c r="A858" s="183"/>
    </row>
    <row r="859" spans="1:1" x14ac:dyDescent="0.25">
      <c r="A859" s="183"/>
    </row>
    <row r="860" spans="1:1" x14ac:dyDescent="0.25">
      <c r="A860" s="183"/>
    </row>
    <row r="861" spans="1:1" x14ac:dyDescent="0.25">
      <c r="A861" s="183"/>
    </row>
    <row r="862" spans="1:1" x14ac:dyDescent="0.25">
      <c r="A862" s="183"/>
    </row>
    <row r="863" spans="1:1" x14ac:dyDescent="0.25">
      <c r="A863" s="183"/>
    </row>
    <row r="864" spans="1:1" x14ac:dyDescent="0.25">
      <c r="A864" s="183"/>
    </row>
    <row r="865" spans="1:1" x14ac:dyDescent="0.25">
      <c r="A865" s="183"/>
    </row>
    <row r="866" spans="1:1" x14ac:dyDescent="0.25">
      <c r="A866" s="183"/>
    </row>
    <row r="867" spans="1:1" x14ac:dyDescent="0.25">
      <c r="A867" s="183"/>
    </row>
    <row r="868" spans="1:1" x14ac:dyDescent="0.25">
      <c r="A868" s="183"/>
    </row>
    <row r="869" spans="1:1" x14ac:dyDescent="0.25">
      <c r="A869" s="183"/>
    </row>
    <row r="870" spans="1:1" x14ac:dyDescent="0.25">
      <c r="A870" s="183"/>
    </row>
    <row r="871" spans="1:1" x14ac:dyDescent="0.25">
      <c r="A871" s="183"/>
    </row>
    <row r="872" spans="1:1" x14ac:dyDescent="0.25">
      <c r="A872" s="183"/>
    </row>
    <row r="873" spans="1:1" x14ac:dyDescent="0.25">
      <c r="A873" s="183"/>
    </row>
    <row r="874" spans="1:1" x14ac:dyDescent="0.25">
      <c r="A874" s="183"/>
    </row>
    <row r="875" spans="1:1" x14ac:dyDescent="0.25">
      <c r="A875" s="183"/>
    </row>
    <row r="876" spans="1:1" x14ac:dyDescent="0.25">
      <c r="A876" s="183"/>
    </row>
    <row r="877" spans="1:1" x14ac:dyDescent="0.25">
      <c r="A877" s="183"/>
    </row>
    <row r="878" spans="1:1" x14ac:dyDescent="0.25">
      <c r="A878" s="183"/>
    </row>
    <row r="879" spans="1:1" x14ac:dyDescent="0.25">
      <c r="A879" s="183"/>
    </row>
    <row r="880" spans="1:1" x14ac:dyDescent="0.25">
      <c r="A880" s="183"/>
    </row>
    <row r="881" spans="1:1" x14ac:dyDescent="0.25">
      <c r="A881" s="183"/>
    </row>
    <row r="882" spans="1:1" x14ac:dyDescent="0.25">
      <c r="A882" s="183"/>
    </row>
    <row r="883" spans="1:1" x14ac:dyDescent="0.25">
      <c r="A883" s="183"/>
    </row>
    <row r="884" spans="1:1" x14ac:dyDescent="0.25">
      <c r="A884" s="183"/>
    </row>
    <row r="885" spans="1:1" x14ac:dyDescent="0.25">
      <c r="A885" s="183"/>
    </row>
    <row r="886" spans="1:1" x14ac:dyDescent="0.25">
      <c r="A886" s="183"/>
    </row>
    <row r="887" spans="1:1" x14ac:dyDescent="0.25">
      <c r="A887" s="183"/>
    </row>
    <row r="888" spans="1:1" x14ac:dyDescent="0.25">
      <c r="A888" s="183"/>
    </row>
    <row r="889" spans="1:1" x14ac:dyDescent="0.25">
      <c r="A889" s="183"/>
    </row>
    <row r="890" spans="1:1" x14ac:dyDescent="0.25">
      <c r="A890" s="183"/>
    </row>
    <row r="891" spans="1:1" x14ac:dyDescent="0.25">
      <c r="A891" s="183"/>
    </row>
    <row r="892" spans="1:1" x14ac:dyDescent="0.25">
      <c r="A892" s="183"/>
    </row>
    <row r="893" spans="1:1" x14ac:dyDescent="0.25">
      <c r="A893" s="183"/>
    </row>
    <row r="894" spans="1:1" x14ac:dyDescent="0.25">
      <c r="A894" s="183"/>
    </row>
    <row r="895" spans="1:1" x14ac:dyDescent="0.25">
      <c r="A895" s="183"/>
    </row>
    <row r="896" spans="1:1" x14ac:dyDescent="0.25">
      <c r="A896" s="183"/>
    </row>
    <row r="897" spans="1:1" x14ac:dyDescent="0.25">
      <c r="A897" s="183"/>
    </row>
    <row r="898" spans="1:1" x14ac:dyDescent="0.25">
      <c r="A898" s="183"/>
    </row>
    <row r="899" spans="1:1" x14ac:dyDescent="0.25">
      <c r="A899" s="183"/>
    </row>
    <row r="900" spans="1:1" x14ac:dyDescent="0.25">
      <c r="A900" s="183"/>
    </row>
    <row r="901" spans="1:1" x14ac:dyDescent="0.25">
      <c r="A901" s="183"/>
    </row>
    <row r="902" spans="1:1" x14ac:dyDescent="0.25">
      <c r="A902" s="183"/>
    </row>
    <row r="903" spans="1:1" x14ac:dyDescent="0.25">
      <c r="A903" s="183"/>
    </row>
    <row r="904" spans="1:1" x14ac:dyDescent="0.25">
      <c r="A904" s="183"/>
    </row>
    <row r="905" spans="1:1" x14ac:dyDescent="0.25">
      <c r="A905" s="183"/>
    </row>
    <row r="906" spans="1:1" x14ac:dyDescent="0.25">
      <c r="A906" s="183"/>
    </row>
    <row r="907" spans="1:1" x14ac:dyDescent="0.25">
      <c r="A907" s="183"/>
    </row>
    <row r="908" spans="1:1" x14ac:dyDescent="0.25">
      <c r="A908" s="183"/>
    </row>
    <row r="909" spans="1:1" x14ac:dyDescent="0.25">
      <c r="A909" s="183"/>
    </row>
    <row r="910" spans="1:1" x14ac:dyDescent="0.25">
      <c r="A910" s="183"/>
    </row>
    <row r="911" spans="1:1" x14ac:dyDescent="0.25">
      <c r="A911" s="183"/>
    </row>
    <row r="912" spans="1:1" x14ac:dyDescent="0.25">
      <c r="A912" s="183"/>
    </row>
    <row r="913" spans="1:1" x14ac:dyDescent="0.25">
      <c r="A913" s="183"/>
    </row>
    <row r="914" spans="1:1" x14ac:dyDescent="0.25">
      <c r="A914" s="183"/>
    </row>
    <row r="915" spans="1:1" x14ac:dyDescent="0.25">
      <c r="A915" s="183"/>
    </row>
    <row r="916" spans="1:1" x14ac:dyDescent="0.25">
      <c r="A916" s="183"/>
    </row>
    <row r="917" spans="1:1" x14ac:dyDescent="0.25">
      <c r="A917" s="183"/>
    </row>
    <row r="918" spans="1:1" x14ac:dyDescent="0.25">
      <c r="A918" s="183"/>
    </row>
    <row r="919" spans="1:1" x14ac:dyDescent="0.25">
      <c r="A919" s="183"/>
    </row>
    <row r="920" spans="1:1" x14ac:dyDescent="0.25">
      <c r="A920" s="183"/>
    </row>
    <row r="921" spans="1:1" x14ac:dyDescent="0.25">
      <c r="A921" s="183"/>
    </row>
    <row r="922" spans="1:1" x14ac:dyDescent="0.25">
      <c r="A922" s="183"/>
    </row>
    <row r="923" spans="1:1" x14ac:dyDescent="0.25">
      <c r="A923" s="183"/>
    </row>
    <row r="924" spans="1:1" x14ac:dyDescent="0.25">
      <c r="A924" s="183"/>
    </row>
    <row r="925" spans="1:1" x14ac:dyDescent="0.25">
      <c r="A925" s="183"/>
    </row>
    <row r="926" spans="1:1" x14ac:dyDescent="0.25">
      <c r="A926" s="183"/>
    </row>
    <row r="927" spans="1:1" x14ac:dyDescent="0.25">
      <c r="A927" s="183"/>
    </row>
    <row r="928" spans="1:1" x14ac:dyDescent="0.25">
      <c r="A928" s="183"/>
    </row>
    <row r="929" spans="1:1" x14ac:dyDescent="0.25">
      <c r="A929" s="183"/>
    </row>
    <row r="930" spans="1:1" x14ac:dyDescent="0.25">
      <c r="A930" s="183"/>
    </row>
    <row r="931" spans="1:1" x14ac:dyDescent="0.25">
      <c r="A931" s="183"/>
    </row>
    <row r="932" spans="1:1" x14ac:dyDescent="0.25">
      <c r="A932" s="183"/>
    </row>
    <row r="933" spans="1:1" x14ac:dyDescent="0.25">
      <c r="A933" s="183"/>
    </row>
    <row r="934" spans="1:1" x14ac:dyDescent="0.25">
      <c r="A934" s="183"/>
    </row>
    <row r="935" spans="1:1" x14ac:dyDescent="0.25">
      <c r="A935" s="183"/>
    </row>
    <row r="936" spans="1:1" x14ac:dyDescent="0.25">
      <c r="A936" s="183"/>
    </row>
    <row r="937" spans="1:1" x14ac:dyDescent="0.25">
      <c r="A937" s="183"/>
    </row>
    <row r="938" spans="1:1" x14ac:dyDescent="0.25">
      <c r="A938" s="183"/>
    </row>
    <row r="939" spans="1:1" x14ac:dyDescent="0.25">
      <c r="A939" s="183"/>
    </row>
    <row r="940" spans="1:1" x14ac:dyDescent="0.25">
      <c r="A940" s="183"/>
    </row>
    <row r="941" spans="1:1" x14ac:dyDescent="0.25">
      <c r="A941" s="183"/>
    </row>
    <row r="942" spans="1:1" x14ac:dyDescent="0.25">
      <c r="A942" s="183"/>
    </row>
    <row r="943" spans="1:1" x14ac:dyDescent="0.25">
      <c r="A943" s="183"/>
    </row>
    <row r="944" spans="1:1" x14ac:dyDescent="0.25">
      <c r="A944" s="183"/>
    </row>
    <row r="945" spans="1:1" x14ac:dyDescent="0.25">
      <c r="A945" s="183"/>
    </row>
    <row r="946" spans="1:1" x14ac:dyDescent="0.25">
      <c r="A946" s="183"/>
    </row>
    <row r="947" spans="1:1" x14ac:dyDescent="0.25">
      <c r="A947" s="183"/>
    </row>
    <row r="948" spans="1:1" x14ac:dyDescent="0.25">
      <c r="A948" s="183"/>
    </row>
    <row r="949" spans="1:1" x14ac:dyDescent="0.25">
      <c r="A949" s="183"/>
    </row>
    <row r="950" spans="1:1" x14ac:dyDescent="0.25">
      <c r="A950" s="183"/>
    </row>
    <row r="951" spans="1:1" x14ac:dyDescent="0.25">
      <c r="A951" s="183"/>
    </row>
    <row r="952" spans="1:1" x14ac:dyDescent="0.25">
      <c r="A952" s="183"/>
    </row>
    <row r="953" spans="1:1" x14ac:dyDescent="0.25">
      <c r="A953" s="183"/>
    </row>
    <row r="954" spans="1:1" x14ac:dyDescent="0.25">
      <c r="A954" s="183"/>
    </row>
    <row r="955" spans="1:1" x14ac:dyDescent="0.25">
      <c r="A955" s="183"/>
    </row>
    <row r="956" spans="1:1" x14ac:dyDescent="0.25">
      <c r="A956" s="183"/>
    </row>
    <row r="957" spans="1:1" x14ac:dyDescent="0.25">
      <c r="A957" s="183"/>
    </row>
    <row r="958" spans="1:1" x14ac:dyDescent="0.25">
      <c r="A958" s="183"/>
    </row>
    <row r="959" spans="1:1" x14ac:dyDescent="0.25">
      <c r="A959" s="183"/>
    </row>
    <row r="960" spans="1:1" x14ac:dyDescent="0.25">
      <c r="A960" s="183"/>
    </row>
    <row r="961" spans="1:1" x14ac:dyDescent="0.25">
      <c r="A961" s="183"/>
    </row>
    <row r="962" spans="1:1" x14ac:dyDescent="0.25">
      <c r="A962" s="183"/>
    </row>
    <row r="963" spans="1:1" x14ac:dyDescent="0.25">
      <c r="A963" s="183"/>
    </row>
    <row r="964" spans="1:1" x14ac:dyDescent="0.25">
      <c r="A964" s="183"/>
    </row>
    <row r="965" spans="1:1" x14ac:dyDescent="0.25">
      <c r="A965" s="183"/>
    </row>
    <row r="966" spans="1:1" x14ac:dyDescent="0.25">
      <c r="A966" s="183"/>
    </row>
    <row r="967" spans="1:1" x14ac:dyDescent="0.25">
      <c r="A967" s="183"/>
    </row>
    <row r="968" spans="1:1" x14ac:dyDescent="0.25">
      <c r="A968" s="183"/>
    </row>
    <row r="969" spans="1:1" x14ac:dyDescent="0.25">
      <c r="A969" s="183"/>
    </row>
    <row r="970" spans="1:1" x14ac:dyDescent="0.25">
      <c r="A970" s="183"/>
    </row>
    <row r="971" spans="1:1" x14ac:dyDescent="0.25">
      <c r="A971" s="183"/>
    </row>
    <row r="972" spans="1:1" x14ac:dyDescent="0.25">
      <c r="A972" s="183"/>
    </row>
    <row r="973" spans="1:1" x14ac:dyDescent="0.25">
      <c r="A973" s="183"/>
    </row>
    <row r="974" spans="1:1" x14ac:dyDescent="0.25">
      <c r="A974" s="183"/>
    </row>
    <row r="975" spans="1:1" x14ac:dyDescent="0.25">
      <c r="A975" s="183"/>
    </row>
    <row r="976" spans="1:1" x14ac:dyDescent="0.25">
      <c r="A976" s="183"/>
    </row>
    <row r="977" spans="1:1" x14ac:dyDescent="0.25">
      <c r="A977" s="183"/>
    </row>
    <row r="978" spans="1:1" x14ac:dyDescent="0.25">
      <c r="A978" s="183"/>
    </row>
    <row r="979" spans="1:1" x14ac:dyDescent="0.25">
      <c r="A979" s="183"/>
    </row>
    <row r="980" spans="1:1" x14ac:dyDescent="0.25">
      <c r="A980" s="183"/>
    </row>
    <row r="981" spans="1:1" x14ac:dyDescent="0.25">
      <c r="A981" s="183"/>
    </row>
    <row r="982" spans="1:1" x14ac:dyDescent="0.25">
      <c r="A982" s="183"/>
    </row>
    <row r="983" spans="1:1" x14ac:dyDescent="0.25">
      <c r="A983" s="183"/>
    </row>
    <row r="984" spans="1:1" x14ac:dyDescent="0.25">
      <c r="A984" s="183"/>
    </row>
    <row r="985" spans="1:1" x14ac:dyDescent="0.25">
      <c r="A985" s="183"/>
    </row>
    <row r="986" spans="1:1" x14ac:dyDescent="0.25">
      <c r="A986" s="183"/>
    </row>
    <row r="987" spans="1:1" x14ac:dyDescent="0.25">
      <c r="A987" s="183"/>
    </row>
    <row r="988" spans="1:1" x14ac:dyDescent="0.25">
      <c r="A988" s="183"/>
    </row>
    <row r="989" spans="1:1" x14ac:dyDescent="0.25">
      <c r="A989" s="183"/>
    </row>
    <row r="990" spans="1:1" x14ac:dyDescent="0.25">
      <c r="A990" s="183"/>
    </row>
    <row r="991" spans="1:1" x14ac:dyDescent="0.25">
      <c r="A991" s="183"/>
    </row>
    <row r="992" spans="1:1" x14ac:dyDescent="0.25">
      <c r="A992" s="183"/>
    </row>
    <row r="993" spans="1:1" x14ac:dyDescent="0.25">
      <c r="A993" s="183"/>
    </row>
    <row r="994" spans="1:1" x14ac:dyDescent="0.25">
      <c r="A994" s="183"/>
    </row>
    <row r="995" spans="1:1" x14ac:dyDescent="0.25">
      <c r="A995" s="183"/>
    </row>
    <row r="996" spans="1:1" x14ac:dyDescent="0.25">
      <c r="A996" s="183"/>
    </row>
    <row r="997" spans="1:1" x14ac:dyDescent="0.25">
      <c r="A997" s="183"/>
    </row>
    <row r="998" spans="1:1" x14ac:dyDescent="0.25">
      <c r="A998" s="183"/>
    </row>
    <row r="999" spans="1:1" x14ac:dyDescent="0.25">
      <c r="A999" s="183"/>
    </row>
    <row r="1000" spans="1:1" x14ac:dyDescent="0.25">
      <c r="A1000" s="183"/>
    </row>
    <row r="1001" spans="1:1" x14ac:dyDescent="0.25">
      <c r="A1001" s="183"/>
    </row>
    <row r="1002" spans="1:1" x14ac:dyDescent="0.25">
      <c r="A1002" s="183"/>
    </row>
    <row r="1003" spans="1:1" x14ac:dyDescent="0.25">
      <c r="A1003" s="183"/>
    </row>
    <row r="1004" spans="1:1" x14ac:dyDescent="0.25">
      <c r="A1004" s="183"/>
    </row>
    <row r="1005" spans="1:1" x14ac:dyDescent="0.25">
      <c r="A1005" s="183"/>
    </row>
    <row r="1006" spans="1:1" x14ac:dyDescent="0.25">
      <c r="A1006" s="183"/>
    </row>
    <row r="1007" spans="1:1" x14ac:dyDescent="0.25">
      <c r="A1007" s="183"/>
    </row>
    <row r="1008" spans="1:1" x14ac:dyDescent="0.25">
      <c r="A1008" s="183"/>
    </row>
    <row r="1009" spans="1:1" x14ac:dyDescent="0.25">
      <c r="A1009" s="183"/>
    </row>
    <row r="1010" spans="1:1" x14ac:dyDescent="0.25">
      <c r="A1010" s="183"/>
    </row>
    <row r="1011" spans="1:1" x14ac:dyDescent="0.25">
      <c r="A1011" s="183"/>
    </row>
    <row r="1012" spans="1:1" x14ac:dyDescent="0.25">
      <c r="A1012" s="183"/>
    </row>
    <row r="1013" spans="1:1" x14ac:dyDescent="0.25">
      <c r="A1013" s="183"/>
    </row>
    <row r="1014" spans="1:1" x14ac:dyDescent="0.25">
      <c r="A1014" s="183"/>
    </row>
    <row r="1015" spans="1:1" x14ac:dyDescent="0.25">
      <c r="A1015" s="183"/>
    </row>
    <row r="1016" spans="1:1" x14ac:dyDescent="0.25">
      <c r="A1016" s="183"/>
    </row>
    <row r="1017" spans="1:1" x14ac:dyDescent="0.25">
      <c r="A1017" s="183"/>
    </row>
    <row r="1018" spans="1:1" x14ac:dyDescent="0.25">
      <c r="A1018" s="183"/>
    </row>
    <row r="1019" spans="1:1" x14ac:dyDescent="0.25">
      <c r="A1019" s="183"/>
    </row>
    <row r="1020" spans="1:1" x14ac:dyDescent="0.25">
      <c r="A1020" s="183"/>
    </row>
    <row r="1021" spans="1:1" x14ac:dyDescent="0.25">
      <c r="A1021" s="183"/>
    </row>
    <row r="1022" spans="1:1" x14ac:dyDescent="0.25">
      <c r="A1022" s="183"/>
    </row>
    <row r="1023" spans="1:1" x14ac:dyDescent="0.25">
      <c r="A1023" s="183"/>
    </row>
    <row r="1024" spans="1:1" x14ac:dyDescent="0.25">
      <c r="A1024" s="183"/>
    </row>
    <row r="1025" spans="1:1" x14ac:dyDescent="0.25">
      <c r="A1025" s="183"/>
    </row>
    <row r="1026" spans="1:1" x14ac:dyDescent="0.25">
      <c r="A1026" s="183"/>
    </row>
    <row r="1027" spans="1:1" x14ac:dyDescent="0.25">
      <c r="A1027" s="183"/>
    </row>
    <row r="1028" spans="1:1" x14ac:dyDescent="0.25">
      <c r="A1028" s="183"/>
    </row>
    <row r="1029" spans="1:1" x14ac:dyDescent="0.25">
      <c r="A1029" s="183"/>
    </row>
    <row r="1030" spans="1:1" x14ac:dyDescent="0.25">
      <c r="A1030" s="183"/>
    </row>
    <row r="1031" spans="1:1" x14ac:dyDescent="0.25">
      <c r="A1031" s="183"/>
    </row>
    <row r="1032" spans="1:1" x14ac:dyDescent="0.25">
      <c r="A1032" s="183"/>
    </row>
    <row r="1033" spans="1:1" x14ac:dyDescent="0.25">
      <c r="A1033" s="183"/>
    </row>
    <row r="1034" spans="1:1" x14ac:dyDescent="0.25">
      <c r="A1034" s="183"/>
    </row>
    <row r="1035" spans="1:1" x14ac:dyDescent="0.25">
      <c r="A1035" s="183"/>
    </row>
    <row r="1036" spans="1:1" x14ac:dyDescent="0.25">
      <c r="A1036" s="183"/>
    </row>
    <row r="1037" spans="1:1" x14ac:dyDescent="0.25">
      <c r="A1037" s="183"/>
    </row>
    <row r="1038" spans="1:1" x14ac:dyDescent="0.25">
      <c r="A1038" s="183"/>
    </row>
    <row r="1039" spans="1:1" x14ac:dyDescent="0.25">
      <c r="A1039" s="183"/>
    </row>
    <row r="1040" spans="1:1" x14ac:dyDescent="0.25">
      <c r="A1040" s="183"/>
    </row>
    <row r="1041" spans="1:1" x14ac:dyDescent="0.25">
      <c r="A1041" s="183"/>
    </row>
    <row r="1042" spans="1:1" x14ac:dyDescent="0.25">
      <c r="A1042" s="183"/>
    </row>
    <row r="1043" spans="1:1" x14ac:dyDescent="0.25">
      <c r="A1043" s="183"/>
    </row>
    <row r="1044" spans="1:1" x14ac:dyDescent="0.25">
      <c r="A1044" s="183"/>
    </row>
    <row r="1045" spans="1:1" x14ac:dyDescent="0.25">
      <c r="A1045" s="183"/>
    </row>
    <row r="1046" spans="1:1" x14ac:dyDescent="0.25">
      <c r="A1046" s="183"/>
    </row>
    <row r="1047" spans="1:1" x14ac:dyDescent="0.25">
      <c r="A1047" s="183"/>
    </row>
    <row r="1048" spans="1:1" x14ac:dyDescent="0.25">
      <c r="A1048" s="183"/>
    </row>
    <row r="1049" spans="1:1" x14ac:dyDescent="0.25">
      <c r="A1049" s="183"/>
    </row>
    <row r="1050" spans="1:1" x14ac:dyDescent="0.25">
      <c r="A1050" s="183"/>
    </row>
    <row r="1051" spans="1:1" x14ac:dyDescent="0.25">
      <c r="A1051" s="183"/>
    </row>
    <row r="1052" spans="1:1" x14ac:dyDescent="0.25">
      <c r="A1052" s="183"/>
    </row>
    <row r="1053" spans="1:1" x14ac:dyDescent="0.25">
      <c r="A1053" s="183"/>
    </row>
    <row r="1054" spans="1:1" x14ac:dyDescent="0.25">
      <c r="A1054" s="183"/>
    </row>
    <row r="1055" spans="1:1" x14ac:dyDescent="0.25">
      <c r="A1055" s="183"/>
    </row>
    <row r="1056" spans="1:1" x14ac:dyDescent="0.25">
      <c r="A1056" s="183"/>
    </row>
    <row r="1057" spans="1:1" x14ac:dyDescent="0.25">
      <c r="A1057" s="183"/>
    </row>
    <row r="1058" spans="1:1" x14ac:dyDescent="0.25">
      <c r="A1058" s="183"/>
    </row>
    <row r="1059" spans="1:1" x14ac:dyDescent="0.25">
      <c r="A1059" s="183"/>
    </row>
    <row r="1060" spans="1:1" x14ac:dyDescent="0.25">
      <c r="A1060" s="183"/>
    </row>
    <row r="1061" spans="1:1" x14ac:dyDescent="0.25">
      <c r="A1061" s="183"/>
    </row>
    <row r="1062" spans="1:1" x14ac:dyDescent="0.25">
      <c r="A1062" s="183"/>
    </row>
    <row r="1063" spans="1:1" x14ac:dyDescent="0.25">
      <c r="A1063" s="183"/>
    </row>
    <row r="1064" spans="1:1" x14ac:dyDescent="0.25">
      <c r="A1064" s="183"/>
    </row>
    <row r="1065" spans="1:1" x14ac:dyDescent="0.25">
      <c r="A1065" s="183"/>
    </row>
    <row r="1066" spans="1:1" x14ac:dyDescent="0.25">
      <c r="A1066" s="183"/>
    </row>
    <row r="1067" spans="1:1" x14ac:dyDescent="0.25">
      <c r="A1067" s="183"/>
    </row>
    <row r="1068" spans="1:1" x14ac:dyDescent="0.25">
      <c r="A1068" s="183"/>
    </row>
    <row r="1069" spans="1:1" x14ac:dyDescent="0.25">
      <c r="A1069" s="183"/>
    </row>
    <row r="1070" spans="1:1" x14ac:dyDescent="0.25">
      <c r="A1070" s="183"/>
    </row>
    <row r="1071" spans="1:1" x14ac:dyDescent="0.25">
      <c r="A1071" s="183"/>
    </row>
    <row r="1072" spans="1:1" x14ac:dyDescent="0.25">
      <c r="A1072" s="183"/>
    </row>
    <row r="1073" spans="1:1" x14ac:dyDescent="0.25">
      <c r="A1073" s="183"/>
    </row>
    <row r="1074" spans="1:1" x14ac:dyDescent="0.25">
      <c r="A1074" s="183"/>
    </row>
    <row r="1075" spans="1:1" x14ac:dyDescent="0.25">
      <c r="A1075" s="183"/>
    </row>
    <row r="1076" spans="1:1" x14ac:dyDescent="0.25">
      <c r="A1076" s="183"/>
    </row>
    <row r="1077" spans="1:1" x14ac:dyDescent="0.25">
      <c r="A1077" s="183"/>
    </row>
    <row r="1078" spans="1:1" x14ac:dyDescent="0.25">
      <c r="A1078" s="183"/>
    </row>
    <row r="1079" spans="1:1" x14ac:dyDescent="0.25">
      <c r="A1079" s="183"/>
    </row>
    <row r="1080" spans="1:1" x14ac:dyDescent="0.25">
      <c r="A1080" s="183"/>
    </row>
    <row r="1081" spans="1:1" x14ac:dyDescent="0.25">
      <c r="A1081" s="183"/>
    </row>
    <row r="1082" spans="1:1" x14ac:dyDescent="0.25">
      <c r="A1082" s="183"/>
    </row>
    <row r="1083" spans="1:1" x14ac:dyDescent="0.25">
      <c r="A1083" s="183"/>
    </row>
    <row r="1084" spans="1:1" x14ac:dyDescent="0.25">
      <c r="A1084" s="183"/>
    </row>
    <row r="1085" spans="1:1" x14ac:dyDescent="0.25">
      <c r="A1085" s="183"/>
    </row>
    <row r="1086" spans="1:1" x14ac:dyDescent="0.25">
      <c r="A1086" s="183"/>
    </row>
    <row r="1087" spans="1:1" x14ac:dyDescent="0.25">
      <c r="A1087" s="183"/>
    </row>
    <row r="1088" spans="1:1" x14ac:dyDescent="0.25">
      <c r="A1088" s="183"/>
    </row>
    <row r="1089" spans="1:1" x14ac:dyDescent="0.25">
      <c r="A1089" s="183"/>
    </row>
    <row r="1090" spans="1:1" x14ac:dyDescent="0.25">
      <c r="A1090" s="183"/>
    </row>
    <row r="1091" spans="1:1" x14ac:dyDescent="0.25">
      <c r="A1091" s="183"/>
    </row>
    <row r="1092" spans="1:1" x14ac:dyDescent="0.25">
      <c r="A1092" s="183"/>
    </row>
    <row r="1093" spans="1:1" x14ac:dyDescent="0.25">
      <c r="A1093" s="183"/>
    </row>
    <row r="1094" spans="1:1" x14ac:dyDescent="0.25">
      <c r="A1094" s="183"/>
    </row>
    <row r="1095" spans="1:1" x14ac:dyDescent="0.25">
      <c r="A1095" s="183"/>
    </row>
    <row r="1096" spans="1:1" x14ac:dyDescent="0.25">
      <c r="A1096" s="183"/>
    </row>
    <row r="1097" spans="1:1" x14ac:dyDescent="0.25">
      <c r="A1097" s="183"/>
    </row>
    <row r="1098" spans="1:1" x14ac:dyDescent="0.25">
      <c r="A1098" s="183"/>
    </row>
    <row r="1099" spans="1:1" x14ac:dyDescent="0.25">
      <c r="A1099" s="183"/>
    </row>
    <row r="1100" spans="1:1" x14ac:dyDescent="0.25">
      <c r="A1100" s="183"/>
    </row>
    <row r="1101" spans="1:1" x14ac:dyDescent="0.25">
      <c r="A1101" s="183"/>
    </row>
    <row r="1102" spans="1:1" x14ac:dyDescent="0.25">
      <c r="A1102" s="183"/>
    </row>
    <row r="1103" spans="1:1" x14ac:dyDescent="0.25">
      <c r="A1103" s="183"/>
    </row>
    <row r="1104" spans="1:1" x14ac:dyDescent="0.25">
      <c r="A1104" s="183"/>
    </row>
    <row r="1105" spans="1:1" x14ac:dyDescent="0.25">
      <c r="A1105" s="183"/>
    </row>
    <row r="1106" spans="1:1" x14ac:dyDescent="0.25">
      <c r="A1106" s="183"/>
    </row>
    <row r="1107" spans="1:1" x14ac:dyDescent="0.25">
      <c r="A1107" s="183"/>
    </row>
    <row r="1108" spans="1:1" x14ac:dyDescent="0.25">
      <c r="A1108" s="183"/>
    </row>
    <row r="1109" spans="1:1" x14ac:dyDescent="0.25">
      <c r="A1109" s="183"/>
    </row>
    <row r="1110" spans="1:1" x14ac:dyDescent="0.25">
      <c r="A1110" s="183"/>
    </row>
    <row r="1111" spans="1:1" x14ac:dyDescent="0.25">
      <c r="A1111" s="183"/>
    </row>
    <row r="1112" spans="1:1" x14ac:dyDescent="0.25">
      <c r="A1112" s="183"/>
    </row>
    <row r="1113" spans="1:1" x14ac:dyDescent="0.25">
      <c r="A1113" s="183"/>
    </row>
    <row r="1114" spans="1:1" x14ac:dyDescent="0.25">
      <c r="A1114" s="183"/>
    </row>
    <row r="1115" spans="1:1" x14ac:dyDescent="0.25">
      <c r="A1115" s="183"/>
    </row>
    <row r="1116" spans="1:1" x14ac:dyDescent="0.25">
      <c r="A1116" s="183"/>
    </row>
    <row r="1117" spans="1:1" x14ac:dyDescent="0.25">
      <c r="A1117" s="183"/>
    </row>
    <row r="1118" spans="1:1" x14ac:dyDescent="0.25">
      <c r="A1118" s="183"/>
    </row>
    <row r="1119" spans="1:1" x14ac:dyDescent="0.25">
      <c r="A1119" s="183"/>
    </row>
    <row r="1120" spans="1:1" x14ac:dyDescent="0.25">
      <c r="A1120" s="183"/>
    </row>
    <row r="1121" spans="1:1" x14ac:dyDescent="0.25">
      <c r="A1121" s="183"/>
    </row>
    <row r="1122" spans="1:1" x14ac:dyDescent="0.25">
      <c r="A1122" s="183"/>
    </row>
    <row r="1123" spans="1:1" x14ac:dyDescent="0.25">
      <c r="A1123" s="183"/>
    </row>
    <row r="1124" spans="1:1" x14ac:dyDescent="0.25">
      <c r="A1124" s="183"/>
    </row>
    <row r="1125" spans="1:1" x14ac:dyDescent="0.25">
      <c r="A1125" s="183"/>
    </row>
    <row r="1126" spans="1:1" x14ac:dyDescent="0.25">
      <c r="A1126" s="183"/>
    </row>
    <row r="1127" spans="1:1" x14ac:dyDescent="0.25">
      <c r="A1127" s="183"/>
    </row>
    <row r="1128" spans="1:1" x14ac:dyDescent="0.25">
      <c r="A1128" s="183"/>
    </row>
    <row r="1129" spans="1:1" x14ac:dyDescent="0.25">
      <c r="A1129" s="183"/>
    </row>
    <row r="1130" spans="1:1" x14ac:dyDescent="0.25">
      <c r="A1130" s="183"/>
    </row>
    <row r="1131" spans="1:1" x14ac:dyDescent="0.25">
      <c r="A1131" s="183"/>
    </row>
    <row r="1132" spans="1:1" x14ac:dyDescent="0.25">
      <c r="A1132" s="183"/>
    </row>
    <row r="1133" spans="1:1" x14ac:dyDescent="0.25">
      <c r="A1133" s="183"/>
    </row>
    <row r="1134" spans="1:1" x14ac:dyDescent="0.25">
      <c r="A1134" s="183"/>
    </row>
    <row r="1135" spans="1:1" x14ac:dyDescent="0.25">
      <c r="A1135" s="183"/>
    </row>
    <row r="1136" spans="1:1" x14ac:dyDescent="0.25">
      <c r="A1136" s="183"/>
    </row>
    <row r="1137" spans="1:1" x14ac:dyDescent="0.25">
      <c r="A1137" s="183"/>
    </row>
    <row r="1138" spans="1:1" x14ac:dyDescent="0.25">
      <c r="A1138" s="183"/>
    </row>
    <row r="1139" spans="1:1" x14ac:dyDescent="0.25">
      <c r="A1139" s="183"/>
    </row>
    <row r="1140" spans="1:1" x14ac:dyDescent="0.25">
      <c r="A1140" s="183"/>
    </row>
    <row r="1141" spans="1:1" x14ac:dyDescent="0.25">
      <c r="A1141" s="183"/>
    </row>
    <row r="1142" spans="1:1" x14ac:dyDescent="0.25">
      <c r="A1142" s="183"/>
    </row>
    <row r="1143" spans="1:1" x14ac:dyDescent="0.25">
      <c r="A1143" s="183"/>
    </row>
    <row r="1144" spans="1:1" x14ac:dyDescent="0.25">
      <c r="A1144" s="183"/>
    </row>
    <row r="1145" spans="1:1" x14ac:dyDescent="0.25">
      <c r="A1145" s="183"/>
    </row>
    <row r="1146" spans="1:1" x14ac:dyDescent="0.25">
      <c r="A1146" s="183"/>
    </row>
    <row r="1147" spans="1:1" x14ac:dyDescent="0.25">
      <c r="A1147" s="183"/>
    </row>
    <row r="1148" spans="1:1" x14ac:dyDescent="0.25">
      <c r="A1148" s="183"/>
    </row>
    <row r="1149" spans="1:1" x14ac:dyDescent="0.25">
      <c r="A1149" s="183"/>
    </row>
    <row r="1150" spans="1:1" x14ac:dyDescent="0.25">
      <c r="A1150" s="183"/>
    </row>
    <row r="1151" spans="1:1" x14ac:dyDescent="0.25">
      <c r="A1151" s="183"/>
    </row>
    <row r="1152" spans="1:1" x14ac:dyDescent="0.25">
      <c r="A1152" s="183"/>
    </row>
    <row r="1153" spans="1:1" x14ac:dyDescent="0.25">
      <c r="A1153" s="183"/>
    </row>
    <row r="1154" spans="1:1" x14ac:dyDescent="0.25">
      <c r="A1154" s="183"/>
    </row>
    <row r="1155" spans="1:1" x14ac:dyDescent="0.25">
      <c r="A1155" s="183"/>
    </row>
    <row r="1156" spans="1:1" x14ac:dyDescent="0.25">
      <c r="A1156" s="183"/>
    </row>
    <row r="1157" spans="1:1" x14ac:dyDescent="0.25">
      <c r="A1157" s="183"/>
    </row>
    <row r="1158" spans="1:1" x14ac:dyDescent="0.25">
      <c r="A1158" s="183"/>
    </row>
    <row r="1159" spans="1:1" x14ac:dyDescent="0.25">
      <c r="A1159" s="183"/>
    </row>
    <row r="1160" spans="1:1" x14ac:dyDescent="0.25">
      <c r="A1160" s="183"/>
    </row>
    <row r="1161" spans="1:1" x14ac:dyDescent="0.25">
      <c r="A1161" s="183"/>
    </row>
    <row r="1162" spans="1:1" x14ac:dyDescent="0.25">
      <c r="A1162" s="183"/>
    </row>
    <row r="1163" spans="1:1" x14ac:dyDescent="0.25">
      <c r="A1163" s="183"/>
    </row>
    <row r="1164" spans="1:1" x14ac:dyDescent="0.25">
      <c r="A1164" s="183"/>
    </row>
    <row r="1165" spans="1:1" x14ac:dyDescent="0.25">
      <c r="A1165" s="183"/>
    </row>
    <row r="1166" spans="1:1" x14ac:dyDescent="0.25">
      <c r="A1166" s="183"/>
    </row>
    <row r="1167" spans="1:1" x14ac:dyDescent="0.25">
      <c r="A1167" s="183"/>
    </row>
    <row r="1168" spans="1:1" x14ac:dyDescent="0.25">
      <c r="A1168" s="183"/>
    </row>
    <row r="1169" spans="1:1" x14ac:dyDescent="0.25">
      <c r="A1169" s="183"/>
    </row>
    <row r="1170" spans="1:1" x14ac:dyDescent="0.25">
      <c r="A1170" s="183"/>
    </row>
    <row r="1171" spans="1:1" x14ac:dyDescent="0.25">
      <c r="A1171" s="183"/>
    </row>
    <row r="1172" spans="1:1" x14ac:dyDescent="0.25">
      <c r="A1172" s="183"/>
    </row>
    <row r="1173" spans="1:1" x14ac:dyDescent="0.25">
      <c r="A1173" s="183"/>
    </row>
    <row r="1174" spans="1:1" x14ac:dyDescent="0.25">
      <c r="A1174" s="183"/>
    </row>
    <row r="1175" spans="1:1" x14ac:dyDescent="0.25">
      <c r="A1175" s="183"/>
    </row>
    <row r="1176" spans="1:1" x14ac:dyDescent="0.25">
      <c r="A1176" s="183"/>
    </row>
    <row r="1177" spans="1:1" x14ac:dyDescent="0.25">
      <c r="A1177" s="183"/>
    </row>
    <row r="1178" spans="1:1" x14ac:dyDescent="0.25">
      <c r="A1178" s="183"/>
    </row>
    <row r="1179" spans="1:1" x14ac:dyDescent="0.25">
      <c r="A1179" s="183"/>
    </row>
    <row r="1180" spans="1:1" x14ac:dyDescent="0.25">
      <c r="A1180" s="183"/>
    </row>
    <row r="1181" spans="1:1" x14ac:dyDescent="0.25">
      <c r="A1181" s="183"/>
    </row>
    <row r="1182" spans="1:1" x14ac:dyDescent="0.25">
      <c r="A1182" s="183"/>
    </row>
    <row r="1183" spans="1:1" x14ac:dyDescent="0.25">
      <c r="A1183" s="183"/>
    </row>
    <row r="1184" spans="1:1" x14ac:dyDescent="0.25">
      <c r="A1184" s="183"/>
    </row>
    <row r="1185" spans="1:1" x14ac:dyDescent="0.25">
      <c r="A1185" s="183"/>
    </row>
    <row r="1186" spans="1:1" x14ac:dyDescent="0.25">
      <c r="A1186" s="183"/>
    </row>
    <row r="1187" spans="1:1" x14ac:dyDescent="0.25">
      <c r="A1187" s="183"/>
    </row>
    <row r="1188" spans="1:1" x14ac:dyDescent="0.25">
      <c r="A1188" s="183"/>
    </row>
    <row r="1189" spans="1:1" x14ac:dyDescent="0.25">
      <c r="A1189" s="183"/>
    </row>
    <row r="1190" spans="1:1" x14ac:dyDescent="0.25">
      <c r="A1190" s="183"/>
    </row>
    <row r="1191" spans="1:1" x14ac:dyDescent="0.25">
      <c r="A1191" s="183"/>
    </row>
    <row r="1192" spans="1:1" x14ac:dyDescent="0.25">
      <c r="A1192" s="183"/>
    </row>
    <row r="1193" spans="1:1" x14ac:dyDescent="0.25">
      <c r="A1193" s="183"/>
    </row>
    <row r="1194" spans="1:1" x14ac:dyDescent="0.25">
      <c r="A1194" s="183"/>
    </row>
    <row r="1195" spans="1:1" x14ac:dyDescent="0.25">
      <c r="A1195" s="183"/>
    </row>
    <row r="1196" spans="1:1" x14ac:dyDescent="0.25">
      <c r="A1196" s="183"/>
    </row>
    <row r="1197" spans="1:1" x14ac:dyDescent="0.25">
      <c r="A1197" s="183"/>
    </row>
    <row r="1198" spans="1:1" x14ac:dyDescent="0.25">
      <c r="A1198" s="183"/>
    </row>
    <row r="1199" spans="1:1" x14ac:dyDescent="0.25">
      <c r="A1199" s="183"/>
    </row>
    <row r="1200" spans="1:1" x14ac:dyDescent="0.25">
      <c r="A1200" s="183"/>
    </row>
    <row r="1201" spans="1:1" x14ac:dyDescent="0.25">
      <c r="A1201" s="183"/>
    </row>
    <row r="1202" spans="1:1" x14ac:dyDescent="0.25">
      <c r="A1202" s="183"/>
    </row>
    <row r="1203" spans="1:1" x14ac:dyDescent="0.25">
      <c r="A1203" s="183"/>
    </row>
    <row r="1204" spans="1:1" x14ac:dyDescent="0.25">
      <c r="A1204" s="183"/>
    </row>
    <row r="1205" spans="1:1" x14ac:dyDescent="0.25">
      <c r="A1205" s="183"/>
    </row>
    <row r="1206" spans="1:1" x14ac:dyDescent="0.25">
      <c r="A1206" s="183"/>
    </row>
    <row r="1207" spans="1:1" x14ac:dyDescent="0.25">
      <c r="A1207" s="183"/>
    </row>
    <row r="1208" spans="1:1" x14ac:dyDescent="0.25">
      <c r="A1208" s="183"/>
    </row>
    <row r="1209" spans="1:1" x14ac:dyDescent="0.25">
      <c r="A1209" s="183"/>
    </row>
    <row r="1210" spans="1:1" x14ac:dyDescent="0.25">
      <c r="A1210" s="183"/>
    </row>
    <row r="1211" spans="1:1" x14ac:dyDescent="0.25">
      <c r="A1211" s="183"/>
    </row>
    <row r="1212" spans="1:1" x14ac:dyDescent="0.25">
      <c r="A1212" s="183"/>
    </row>
    <row r="1213" spans="1:1" x14ac:dyDescent="0.25">
      <c r="A1213" s="183"/>
    </row>
    <row r="1214" spans="1:1" x14ac:dyDescent="0.25">
      <c r="A1214" s="183"/>
    </row>
    <row r="1215" spans="1:1" x14ac:dyDescent="0.25">
      <c r="A1215" s="183"/>
    </row>
    <row r="1216" spans="1:1" x14ac:dyDescent="0.25">
      <c r="A1216" s="183"/>
    </row>
    <row r="1217" spans="1:1" x14ac:dyDescent="0.25">
      <c r="A1217" s="183"/>
    </row>
    <row r="1218" spans="1:1" x14ac:dyDescent="0.25">
      <c r="A1218" s="183"/>
    </row>
    <row r="1219" spans="1:1" x14ac:dyDescent="0.25">
      <c r="A1219" s="183"/>
    </row>
    <row r="1220" spans="1:1" x14ac:dyDescent="0.25">
      <c r="A1220" s="183"/>
    </row>
    <row r="1221" spans="1:1" x14ac:dyDescent="0.25">
      <c r="A1221" s="183"/>
    </row>
    <row r="1222" spans="1:1" x14ac:dyDescent="0.25">
      <c r="A1222" s="183"/>
    </row>
    <row r="1223" spans="1:1" x14ac:dyDescent="0.25">
      <c r="A1223" s="183"/>
    </row>
    <row r="1224" spans="1:1" x14ac:dyDescent="0.25">
      <c r="A1224" s="183"/>
    </row>
    <row r="1225" spans="1:1" x14ac:dyDescent="0.25">
      <c r="A1225" s="183"/>
    </row>
    <row r="1226" spans="1:1" x14ac:dyDescent="0.25">
      <c r="A1226" s="183"/>
    </row>
    <row r="1227" spans="1:1" x14ac:dyDescent="0.25">
      <c r="A1227" s="183"/>
    </row>
    <row r="1228" spans="1:1" x14ac:dyDescent="0.25">
      <c r="A1228" s="183"/>
    </row>
    <row r="1229" spans="1:1" x14ac:dyDescent="0.25">
      <c r="A1229" s="183"/>
    </row>
    <row r="1230" spans="1:1" x14ac:dyDescent="0.25">
      <c r="A1230" s="183"/>
    </row>
    <row r="1231" spans="1:1" x14ac:dyDescent="0.25">
      <c r="A1231" s="183"/>
    </row>
    <row r="1232" spans="1:1" x14ac:dyDescent="0.25">
      <c r="A1232" s="183"/>
    </row>
    <row r="1233" spans="1:1" x14ac:dyDescent="0.25">
      <c r="A1233" s="183"/>
    </row>
    <row r="1234" spans="1:1" x14ac:dyDescent="0.25">
      <c r="A1234" s="183"/>
    </row>
    <row r="1235" spans="1:1" x14ac:dyDescent="0.25">
      <c r="A1235" s="183"/>
    </row>
    <row r="1236" spans="1:1" x14ac:dyDescent="0.25">
      <c r="A1236" s="183"/>
    </row>
    <row r="1237" spans="1:1" x14ac:dyDescent="0.25">
      <c r="A1237" s="183"/>
    </row>
    <row r="1238" spans="1:1" x14ac:dyDescent="0.25">
      <c r="A1238" s="183"/>
    </row>
    <row r="1239" spans="1:1" x14ac:dyDescent="0.25">
      <c r="A1239" s="183"/>
    </row>
    <row r="1240" spans="1:1" x14ac:dyDescent="0.25">
      <c r="A1240" s="183"/>
    </row>
    <row r="1241" spans="1:1" x14ac:dyDescent="0.25">
      <c r="A1241" s="183"/>
    </row>
    <row r="1242" spans="1:1" x14ac:dyDescent="0.25">
      <c r="A1242" s="183"/>
    </row>
    <row r="1243" spans="1:1" x14ac:dyDescent="0.25">
      <c r="A1243" s="183"/>
    </row>
    <row r="1244" spans="1:1" x14ac:dyDescent="0.25">
      <c r="A1244" s="183"/>
    </row>
    <row r="1245" spans="1:1" x14ac:dyDescent="0.25">
      <c r="A1245" s="183"/>
    </row>
    <row r="1246" spans="1:1" x14ac:dyDescent="0.25">
      <c r="A1246" s="183"/>
    </row>
    <row r="1247" spans="1:1" x14ac:dyDescent="0.25">
      <c r="A1247" s="183"/>
    </row>
    <row r="1248" spans="1:1" x14ac:dyDescent="0.25">
      <c r="A1248" s="183"/>
    </row>
    <row r="1249" spans="1:1" x14ac:dyDescent="0.25">
      <c r="A1249" s="183"/>
    </row>
    <row r="1250" spans="1:1" x14ac:dyDescent="0.25">
      <c r="A1250" s="183"/>
    </row>
    <row r="1251" spans="1:1" x14ac:dyDescent="0.25">
      <c r="A1251" s="183"/>
    </row>
    <row r="1252" spans="1:1" x14ac:dyDescent="0.25">
      <c r="A1252" s="183"/>
    </row>
    <row r="1253" spans="1:1" x14ac:dyDescent="0.25">
      <c r="A1253" s="183"/>
    </row>
    <row r="1254" spans="1:1" x14ac:dyDescent="0.25">
      <c r="A1254" s="183"/>
    </row>
    <row r="1255" spans="1:1" x14ac:dyDescent="0.25">
      <c r="A1255" s="183"/>
    </row>
    <row r="1256" spans="1:1" x14ac:dyDescent="0.25">
      <c r="A1256" s="183"/>
    </row>
    <row r="1257" spans="1:1" x14ac:dyDescent="0.25">
      <c r="A1257" s="183"/>
    </row>
    <row r="1258" spans="1:1" x14ac:dyDescent="0.25">
      <c r="A1258" s="183"/>
    </row>
    <row r="1259" spans="1:1" x14ac:dyDescent="0.25">
      <c r="A1259" s="183"/>
    </row>
    <row r="1260" spans="1:1" x14ac:dyDescent="0.25">
      <c r="A1260" s="183"/>
    </row>
    <row r="1261" spans="1:1" x14ac:dyDescent="0.25">
      <c r="A1261" s="183"/>
    </row>
    <row r="1262" spans="1:1" x14ac:dyDescent="0.25">
      <c r="A1262" s="183"/>
    </row>
    <row r="1263" spans="1:1" x14ac:dyDescent="0.25">
      <c r="A1263" s="183"/>
    </row>
    <row r="1264" spans="1:1" x14ac:dyDescent="0.25">
      <c r="A1264" s="183"/>
    </row>
    <row r="1265" spans="1:1" x14ac:dyDescent="0.25">
      <c r="A1265" s="183"/>
    </row>
    <row r="1266" spans="1:1" x14ac:dyDescent="0.25">
      <c r="A1266" s="183"/>
    </row>
    <row r="1267" spans="1:1" x14ac:dyDescent="0.25">
      <c r="A1267" s="183"/>
    </row>
    <row r="1268" spans="1:1" x14ac:dyDescent="0.25">
      <c r="A1268" s="183"/>
    </row>
    <row r="1269" spans="1:1" x14ac:dyDescent="0.25">
      <c r="A1269" s="183"/>
    </row>
    <row r="1270" spans="1:1" x14ac:dyDescent="0.25">
      <c r="A1270" s="183"/>
    </row>
    <row r="1271" spans="1:1" x14ac:dyDescent="0.25">
      <c r="A1271" s="183"/>
    </row>
    <row r="1272" spans="1:1" x14ac:dyDescent="0.25">
      <c r="A1272" s="183"/>
    </row>
    <row r="1273" spans="1:1" x14ac:dyDescent="0.25">
      <c r="A1273" s="183"/>
    </row>
    <row r="1274" spans="1:1" x14ac:dyDescent="0.25">
      <c r="A1274" s="183"/>
    </row>
    <row r="1275" spans="1:1" x14ac:dyDescent="0.25">
      <c r="A1275" s="183"/>
    </row>
    <row r="1276" spans="1:1" x14ac:dyDescent="0.25">
      <c r="A1276" s="183"/>
    </row>
    <row r="1277" spans="1:1" x14ac:dyDescent="0.25">
      <c r="A1277" s="183"/>
    </row>
    <row r="1278" spans="1:1" x14ac:dyDescent="0.25">
      <c r="A1278" s="183"/>
    </row>
    <row r="1279" spans="1:1" x14ac:dyDescent="0.25">
      <c r="A1279" s="183"/>
    </row>
    <row r="1280" spans="1:1" x14ac:dyDescent="0.25">
      <c r="A1280" s="183"/>
    </row>
    <row r="1281" spans="1:1" x14ac:dyDescent="0.25">
      <c r="A1281" s="183"/>
    </row>
    <row r="1282" spans="1:1" x14ac:dyDescent="0.25">
      <c r="A1282" s="183"/>
    </row>
    <row r="1283" spans="1:1" x14ac:dyDescent="0.25">
      <c r="A1283" s="183"/>
    </row>
    <row r="1284" spans="1:1" x14ac:dyDescent="0.25">
      <c r="A1284" s="183"/>
    </row>
    <row r="1285" spans="1:1" x14ac:dyDescent="0.25">
      <c r="A1285" s="183"/>
    </row>
    <row r="1286" spans="1:1" x14ac:dyDescent="0.25">
      <c r="A1286" s="183"/>
    </row>
    <row r="1287" spans="1:1" x14ac:dyDescent="0.25">
      <c r="A1287" s="183"/>
    </row>
    <row r="1288" spans="1:1" x14ac:dyDescent="0.25">
      <c r="A1288" s="183"/>
    </row>
    <row r="1289" spans="1:1" x14ac:dyDescent="0.25">
      <c r="A1289" s="183"/>
    </row>
    <row r="1290" spans="1:1" x14ac:dyDescent="0.25">
      <c r="A1290" s="183"/>
    </row>
    <row r="1291" spans="1:1" x14ac:dyDescent="0.25">
      <c r="A1291" s="183"/>
    </row>
    <row r="1292" spans="1:1" x14ac:dyDescent="0.25">
      <c r="A1292" s="183"/>
    </row>
    <row r="1293" spans="1:1" x14ac:dyDescent="0.25">
      <c r="A1293" s="183"/>
    </row>
    <row r="1294" spans="1:1" x14ac:dyDescent="0.25">
      <c r="A1294" s="183"/>
    </row>
    <row r="1295" spans="1:1" x14ac:dyDescent="0.25">
      <c r="A1295" s="183"/>
    </row>
    <row r="1296" spans="1:1" x14ac:dyDescent="0.25">
      <c r="A1296" s="183"/>
    </row>
    <row r="1297" spans="1:1" x14ac:dyDescent="0.25">
      <c r="A1297" s="183"/>
    </row>
    <row r="1298" spans="1:1" x14ac:dyDescent="0.25">
      <c r="A1298" s="183"/>
    </row>
    <row r="1299" spans="1:1" x14ac:dyDescent="0.25">
      <c r="A1299" s="183"/>
    </row>
    <row r="1300" spans="1:1" x14ac:dyDescent="0.25">
      <c r="A1300" s="183"/>
    </row>
    <row r="1301" spans="1:1" x14ac:dyDescent="0.25">
      <c r="A1301" s="183"/>
    </row>
    <row r="1302" spans="1:1" x14ac:dyDescent="0.25">
      <c r="A1302" s="183"/>
    </row>
    <row r="1303" spans="1:1" x14ac:dyDescent="0.25">
      <c r="A1303" s="183"/>
    </row>
    <row r="1304" spans="1:1" x14ac:dyDescent="0.25">
      <c r="A1304" s="183"/>
    </row>
    <row r="1305" spans="1:1" x14ac:dyDescent="0.25">
      <c r="A1305" s="183"/>
    </row>
    <row r="1306" spans="1:1" x14ac:dyDescent="0.25">
      <c r="A1306" s="183"/>
    </row>
    <row r="1307" spans="1:1" x14ac:dyDescent="0.25">
      <c r="A1307" s="183"/>
    </row>
    <row r="1308" spans="1:1" x14ac:dyDescent="0.25">
      <c r="A1308" s="183"/>
    </row>
    <row r="1309" spans="1:1" x14ac:dyDescent="0.25">
      <c r="A1309" s="183"/>
    </row>
    <row r="1310" spans="1:1" x14ac:dyDescent="0.25">
      <c r="A1310" s="183"/>
    </row>
    <row r="1311" spans="1:1" x14ac:dyDescent="0.25">
      <c r="A1311" s="183"/>
    </row>
    <row r="1312" spans="1:1" x14ac:dyDescent="0.25">
      <c r="A1312" s="183"/>
    </row>
    <row r="1313" spans="1:1" x14ac:dyDescent="0.25">
      <c r="A1313" s="183"/>
    </row>
    <row r="1314" spans="1:1" x14ac:dyDescent="0.25">
      <c r="A1314" s="183"/>
    </row>
    <row r="1315" spans="1:1" x14ac:dyDescent="0.25">
      <c r="A1315" s="183"/>
    </row>
    <row r="1316" spans="1:1" x14ac:dyDescent="0.25">
      <c r="A1316" s="183"/>
    </row>
    <row r="1317" spans="1:1" x14ac:dyDescent="0.25">
      <c r="A1317" s="183"/>
    </row>
    <row r="1318" spans="1:1" x14ac:dyDescent="0.25">
      <c r="A1318" s="183"/>
    </row>
    <row r="1319" spans="1:1" x14ac:dyDescent="0.25">
      <c r="A1319" s="183"/>
    </row>
    <row r="1320" spans="1:1" x14ac:dyDescent="0.25">
      <c r="A1320" s="183"/>
    </row>
    <row r="1321" spans="1:1" x14ac:dyDescent="0.25">
      <c r="A1321" s="183"/>
    </row>
    <row r="1322" spans="1:1" x14ac:dyDescent="0.25">
      <c r="A1322" s="183"/>
    </row>
    <row r="1323" spans="1:1" x14ac:dyDescent="0.25">
      <c r="A1323" s="183"/>
    </row>
    <row r="1324" spans="1:1" x14ac:dyDescent="0.25">
      <c r="A1324" s="183"/>
    </row>
    <row r="1325" spans="1:1" x14ac:dyDescent="0.25">
      <c r="A1325" s="183"/>
    </row>
    <row r="1326" spans="1:1" x14ac:dyDescent="0.25">
      <c r="A1326" s="183"/>
    </row>
    <row r="1327" spans="1:1" x14ac:dyDescent="0.25">
      <c r="A1327" s="183"/>
    </row>
    <row r="1328" spans="1:1" x14ac:dyDescent="0.25">
      <c r="A1328" s="183"/>
    </row>
    <row r="1329" spans="1:1" x14ac:dyDescent="0.25">
      <c r="A1329" s="183"/>
    </row>
    <row r="1330" spans="1:1" x14ac:dyDescent="0.25">
      <c r="A1330" s="183"/>
    </row>
    <row r="1331" spans="1:1" x14ac:dyDescent="0.25">
      <c r="A1331" s="183"/>
    </row>
    <row r="1332" spans="1:1" x14ac:dyDescent="0.25">
      <c r="A1332" s="183"/>
    </row>
    <row r="1333" spans="1:1" x14ac:dyDescent="0.25">
      <c r="A1333" s="183"/>
    </row>
    <row r="1334" spans="1:1" x14ac:dyDescent="0.25">
      <c r="A1334" s="183"/>
    </row>
    <row r="1335" spans="1:1" x14ac:dyDescent="0.25">
      <c r="A1335" s="183"/>
    </row>
    <row r="1336" spans="1:1" x14ac:dyDescent="0.25">
      <c r="A1336" s="183"/>
    </row>
    <row r="1337" spans="1:1" x14ac:dyDescent="0.25">
      <c r="A1337" s="183"/>
    </row>
    <row r="1338" spans="1:1" x14ac:dyDescent="0.25">
      <c r="A1338" s="183"/>
    </row>
    <row r="1339" spans="1:1" x14ac:dyDescent="0.25">
      <c r="A1339" s="183"/>
    </row>
    <row r="1340" spans="1:1" x14ac:dyDescent="0.25">
      <c r="A1340" s="183"/>
    </row>
    <row r="1341" spans="1:1" x14ac:dyDescent="0.25">
      <c r="A1341" s="183"/>
    </row>
    <row r="1342" spans="1:1" x14ac:dyDescent="0.25">
      <c r="A1342" s="183"/>
    </row>
    <row r="1343" spans="1:1" x14ac:dyDescent="0.25">
      <c r="A1343" s="183"/>
    </row>
    <row r="1344" spans="1:1" x14ac:dyDescent="0.25">
      <c r="A1344" s="183"/>
    </row>
    <row r="1345" spans="1:1" x14ac:dyDescent="0.25">
      <c r="A1345" s="183"/>
    </row>
    <row r="1346" spans="1:1" x14ac:dyDescent="0.25">
      <c r="A1346" s="183"/>
    </row>
    <row r="1347" spans="1:1" x14ac:dyDescent="0.25">
      <c r="A1347" s="183"/>
    </row>
    <row r="1348" spans="1:1" x14ac:dyDescent="0.25">
      <c r="A1348" s="183"/>
    </row>
    <row r="1349" spans="1:1" x14ac:dyDescent="0.25">
      <c r="A1349" s="183"/>
    </row>
    <row r="1350" spans="1:1" x14ac:dyDescent="0.25">
      <c r="A1350" s="183"/>
    </row>
    <row r="1351" spans="1:1" x14ac:dyDescent="0.25">
      <c r="A1351" s="183"/>
    </row>
    <row r="1352" spans="1:1" x14ac:dyDescent="0.25">
      <c r="A1352" s="183"/>
    </row>
    <row r="1353" spans="1:1" x14ac:dyDescent="0.25">
      <c r="A1353" s="183"/>
    </row>
    <row r="1354" spans="1:1" x14ac:dyDescent="0.25">
      <c r="A1354" s="183"/>
    </row>
    <row r="1355" spans="1:1" x14ac:dyDescent="0.25">
      <c r="A1355" s="183"/>
    </row>
    <row r="1356" spans="1:1" x14ac:dyDescent="0.25">
      <c r="A1356" s="183"/>
    </row>
    <row r="1357" spans="1:1" x14ac:dyDescent="0.25">
      <c r="A1357" s="183"/>
    </row>
    <row r="1358" spans="1:1" x14ac:dyDescent="0.25">
      <c r="A1358" s="183"/>
    </row>
    <row r="1359" spans="1:1" x14ac:dyDescent="0.25">
      <c r="A1359" s="183"/>
    </row>
    <row r="1360" spans="1:1" x14ac:dyDescent="0.25">
      <c r="A1360" s="183"/>
    </row>
    <row r="1361" spans="1:1" x14ac:dyDescent="0.25">
      <c r="A1361" s="183"/>
    </row>
    <row r="1362" spans="1:1" x14ac:dyDescent="0.25">
      <c r="A1362" s="183"/>
    </row>
    <row r="1363" spans="1:1" x14ac:dyDescent="0.25">
      <c r="A1363" s="183"/>
    </row>
    <row r="1364" spans="1:1" x14ac:dyDescent="0.25">
      <c r="A1364" s="183"/>
    </row>
    <row r="1365" spans="1:1" x14ac:dyDescent="0.25">
      <c r="A1365" s="183"/>
    </row>
    <row r="1366" spans="1:1" x14ac:dyDescent="0.25">
      <c r="A1366" s="183"/>
    </row>
    <row r="1367" spans="1:1" x14ac:dyDescent="0.25">
      <c r="A1367" s="183"/>
    </row>
    <row r="1368" spans="1:1" x14ac:dyDescent="0.25">
      <c r="A1368" s="183"/>
    </row>
    <row r="1369" spans="1:1" x14ac:dyDescent="0.25">
      <c r="A1369" s="183"/>
    </row>
    <row r="1370" spans="1:1" x14ac:dyDescent="0.25">
      <c r="A1370" s="183"/>
    </row>
    <row r="1371" spans="1:1" x14ac:dyDescent="0.25">
      <c r="A1371" s="183"/>
    </row>
    <row r="1372" spans="1:1" x14ac:dyDescent="0.25">
      <c r="A1372" s="183"/>
    </row>
    <row r="1373" spans="1:1" x14ac:dyDescent="0.25">
      <c r="A1373" s="183"/>
    </row>
    <row r="1374" spans="1:1" x14ac:dyDescent="0.25">
      <c r="A1374" s="183"/>
    </row>
    <row r="1375" spans="1:1" x14ac:dyDescent="0.25">
      <c r="A1375" s="183"/>
    </row>
    <row r="1376" spans="1:1" x14ac:dyDescent="0.25">
      <c r="A1376" s="183"/>
    </row>
    <row r="1377" spans="1:1" x14ac:dyDescent="0.25">
      <c r="A1377" s="183"/>
    </row>
    <row r="1378" spans="1:1" x14ac:dyDescent="0.25">
      <c r="A1378" s="183"/>
    </row>
    <row r="1379" spans="1:1" x14ac:dyDescent="0.25">
      <c r="A1379" s="183"/>
    </row>
    <row r="1380" spans="1:1" x14ac:dyDescent="0.25">
      <c r="A1380" s="183"/>
    </row>
    <row r="1381" spans="1:1" x14ac:dyDescent="0.25">
      <c r="A1381" s="183"/>
    </row>
    <row r="1382" spans="1:1" x14ac:dyDescent="0.25">
      <c r="A1382" s="183"/>
    </row>
    <row r="1383" spans="1:1" x14ac:dyDescent="0.25">
      <c r="A1383" s="183"/>
    </row>
    <row r="1384" spans="1:1" x14ac:dyDescent="0.25">
      <c r="A1384" s="183"/>
    </row>
    <row r="1385" spans="1:1" x14ac:dyDescent="0.25">
      <c r="A1385" s="183"/>
    </row>
    <row r="1386" spans="1:1" x14ac:dyDescent="0.25">
      <c r="A1386" s="183"/>
    </row>
    <row r="1387" spans="1:1" x14ac:dyDescent="0.25">
      <c r="A1387" s="183"/>
    </row>
    <row r="1388" spans="1:1" x14ac:dyDescent="0.25">
      <c r="A1388" s="183"/>
    </row>
    <row r="1389" spans="1:1" x14ac:dyDescent="0.25">
      <c r="A1389" s="183"/>
    </row>
    <row r="1390" spans="1:1" x14ac:dyDescent="0.25">
      <c r="A1390" s="183"/>
    </row>
    <row r="1391" spans="1:1" x14ac:dyDescent="0.25">
      <c r="A1391" s="183"/>
    </row>
    <row r="1392" spans="1:1" x14ac:dyDescent="0.25">
      <c r="A1392" s="183"/>
    </row>
    <row r="1393" spans="1:1" x14ac:dyDescent="0.25">
      <c r="A1393" s="183"/>
    </row>
    <row r="1394" spans="1:1" x14ac:dyDescent="0.25">
      <c r="A1394" s="183"/>
    </row>
    <row r="1395" spans="1:1" x14ac:dyDescent="0.25">
      <c r="A1395" s="183"/>
    </row>
    <row r="1396" spans="1:1" x14ac:dyDescent="0.25">
      <c r="A1396" s="183"/>
    </row>
    <row r="1397" spans="1:1" x14ac:dyDescent="0.25">
      <c r="A1397" s="183"/>
    </row>
    <row r="1398" spans="1:1" x14ac:dyDescent="0.25">
      <c r="A1398" s="183"/>
    </row>
    <row r="1399" spans="1:1" x14ac:dyDescent="0.25">
      <c r="A1399" s="183"/>
    </row>
    <row r="1400" spans="1:1" x14ac:dyDescent="0.25">
      <c r="A1400" s="183"/>
    </row>
    <row r="1401" spans="1:1" x14ac:dyDescent="0.25">
      <c r="A1401" s="183"/>
    </row>
    <row r="1402" spans="1:1" x14ac:dyDescent="0.25">
      <c r="A1402" s="183"/>
    </row>
    <row r="1403" spans="1:1" x14ac:dyDescent="0.25">
      <c r="A1403" s="183"/>
    </row>
    <row r="1404" spans="1:1" x14ac:dyDescent="0.25">
      <c r="A1404" s="183"/>
    </row>
    <row r="1405" spans="1:1" x14ac:dyDescent="0.25">
      <c r="A1405" s="183"/>
    </row>
    <row r="1406" spans="1:1" x14ac:dyDescent="0.25">
      <c r="A1406" s="183"/>
    </row>
    <row r="1407" spans="1:1" x14ac:dyDescent="0.25">
      <c r="A1407" s="183"/>
    </row>
    <row r="1408" spans="1:1" x14ac:dyDescent="0.25">
      <c r="A1408" s="183"/>
    </row>
    <row r="1409" spans="1:1" x14ac:dyDescent="0.25">
      <c r="A1409" s="183"/>
    </row>
    <row r="1410" spans="1:1" x14ac:dyDescent="0.25">
      <c r="A1410" s="183"/>
    </row>
    <row r="1411" spans="1:1" x14ac:dyDescent="0.25">
      <c r="A1411" s="183"/>
    </row>
    <row r="1412" spans="1:1" x14ac:dyDescent="0.25">
      <c r="A1412" s="183"/>
    </row>
    <row r="1413" spans="1:1" x14ac:dyDescent="0.25">
      <c r="A1413" s="183"/>
    </row>
    <row r="1414" spans="1:1" x14ac:dyDescent="0.25">
      <c r="A1414" s="183"/>
    </row>
    <row r="1415" spans="1:1" x14ac:dyDescent="0.25">
      <c r="A1415" s="183"/>
    </row>
    <row r="1416" spans="1:1" x14ac:dyDescent="0.25">
      <c r="A1416" s="183"/>
    </row>
    <row r="1417" spans="1:1" x14ac:dyDescent="0.25">
      <c r="A1417" s="183"/>
    </row>
    <row r="1418" spans="1:1" x14ac:dyDescent="0.25">
      <c r="A1418" s="183"/>
    </row>
    <row r="1419" spans="1:1" x14ac:dyDescent="0.25">
      <c r="A1419" s="183"/>
    </row>
    <row r="1420" spans="1:1" x14ac:dyDescent="0.25">
      <c r="A1420" s="183"/>
    </row>
    <row r="1421" spans="1:1" x14ac:dyDescent="0.25">
      <c r="A1421" s="183"/>
    </row>
    <row r="1422" spans="1:1" x14ac:dyDescent="0.25">
      <c r="A1422" s="183"/>
    </row>
    <row r="1423" spans="1:1" x14ac:dyDescent="0.25">
      <c r="A1423" s="183"/>
    </row>
    <row r="1424" spans="1:1" x14ac:dyDescent="0.25">
      <c r="A1424" s="183"/>
    </row>
    <row r="1425" spans="1:1" x14ac:dyDescent="0.25">
      <c r="A1425" s="183"/>
    </row>
    <row r="1426" spans="1:1" x14ac:dyDescent="0.25">
      <c r="A1426" s="183"/>
    </row>
    <row r="1427" spans="1:1" x14ac:dyDescent="0.25">
      <c r="A1427" s="183"/>
    </row>
    <row r="1428" spans="1:1" x14ac:dyDescent="0.25">
      <c r="A1428" s="183"/>
    </row>
    <row r="1429" spans="1:1" x14ac:dyDescent="0.25">
      <c r="A1429" s="183"/>
    </row>
    <row r="1430" spans="1:1" x14ac:dyDescent="0.25">
      <c r="A1430" s="183"/>
    </row>
    <row r="1431" spans="1:1" x14ac:dyDescent="0.25">
      <c r="A1431" s="183"/>
    </row>
    <row r="1432" spans="1:1" x14ac:dyDescent="0.25">
      <c r="A1432" s="183"/>
    </row>
    <row r="1433" spans="1:1" x14ac:dyDescent="0.25">
      <c r="A1433" s="183"/>
    </row>
    <row r="1434" spans="1:1" x14ac:dyDescent="0.25">
      <c r="A1434" s="183"/>
    </row>
    <row r="1435" spans="1:1" x14ac:dyDescent="0.25">
      <c r="A1435" s="183"/>
    </row>
    <row r="1436" spans="1:1" x14ac:dyDescent="0.25">
      <c r="A1436" s="183"/>
    </row>
    <row r="1437" spans="1:1" x14ac:dyDescent="0.25">
      <c r="A1437" s="183"/>
    </row>
    <row r="1438" spans="1:1" x14ac:dyDescent="0.25">
      <c r="A1438" s="183"/>
    </row>
    <row r="1439" spans="1:1" x14ac:dyDescent="0.25">
      <c r="A1439" s="183"/>
    </row>
    <row r="1440" spans="1:1" x14ac:dyDescent="0.25">
      <c r="A1440" s="183"/>
    </row>
    <row r="1441" spans="1:1" x14ac:dyDescent="0.25">
      <c r="A1441" s="183"/>
    </row>
    <row r="1442" spans="1:1" x14ac:dyDescent="0.25">
      <c r="A1442" s="183"/>
    </row>
    <row r="1443" spans="1:1" x14ac:dyDescent="0.25">
      <c r="A1443" s="183"/>
    </row>
    <row r="1444" spans="1:1" x14ac:dyDescent="0.25">
      <c r="A1444" s="183"/>
    </row>
    <row r="1445" spans="1:1" x14ac:dyDescent="0.25">
      <c r="A1445" s="183"/>
    </row>
    <row r="1446" spans="1:1" x14ac:dyDescent="0.25">
      <c r="A1446" s="183"/>
    </row>
    <row r="1447" spans="1:1" x14ac:dyDescent="0.25">
      <c r="A1447" s="183"/>
    </row>
    <row r="1448" spans="1:1" x14ac:dyDescent="0.25">
      <c r="A1448" s="183"/>
    </row>
    <row r="1449" spans="1:1" x14ac:dyDescent="0.25">
      <c r="A1449" s="183"/>
    </row>
    <row r="1450" spans="1:1" x14ac:dyDescent="0.25">
      <c r="A1450" s="183"/>
    </row>
    <row r="1451" spans="1:1" x14ac:dyDescent="0.25">
      <c r="A1451" s="183"/>
    </row>
    <row r="1452" spans="1:1" x14ac:dyDescent="0.25">
      <c r="A1452" s="183"/>
    </row>
    <row r="1453" spans="1:1" x14ac:dyDescent="0.25">
      <c r="A1453" s="183"/>
    </row>
    <row r="1454" spans="1:1" x14ac:dyDescent="0.25">
      <c r="A1454" s="183"/>
    </row>
    <row r="1455" spans="1:1" x14ac:dyDescent="0.25">
      <c r="A1455" s="183"/>
    </row>
    <row r="1456" spans="1:1" x14ac:dyDescent="0.25">
      <c r="A1456" s="183"/>
    </row>
    <row r="1457" spans="1:1" x14ac:dyDescent="0.25">
      <c r="A1457" s="183"/>
    </row>
    <row r="1458" spans="1:1" x14ac:dyDescent="0.25">
      <c r="A1458" s="183"/>
    </row>
    <row r="1459" spans="1:1" x14ac:dyDescent="0.25">
      <c r="A1459" s="183"/>
    </row>
    <row r="1460" spans="1:1" x14ac:dyDescent="0.25">
      <c r="A1460" s="183"/>
    </row>
    <row r="1461" spans="1:1" x14ac:dyDescent="0.25">
      <c r="A1461" s="183"/>
    </row>
    <row r="1462" spans="1:1" x14ac:dyDescent="0.25">
      <c r="A1462" s="183"/>
    </row>
    <row r="1463" spans="1:1" x14ac:dyDescent="0.25">
      <c r="A1463" s="183"/>
    </row>
    <row r="1464" spans="1:1" x14ac:dyDescent="0.25">
      <c r="A1464" s="183"/>
    </row>
    <row r="1465" spans="1:1" x14ac:dyDescent="0.25">
      <c r="A1465" s="183"/>
    </row>
    <row r="1466" spans="1:1" x14ac:dyDescent="0.25">
      <c r="A1466" s="183"/>
    </row>
    <row r="1467" spans="1:1" x14ac:dyDescent="0.25">
      <c r="A1467" s="183"/>
    </row>
    <row r="1468" spans="1:1" x14ac:dyDescent="0.25">
      <c r="A1468" s="183"/>
    </row>
    <row r="1469" spans="1:1" x14ac:dyDescent="0.25">
      <c r="A1469" s="183"/>
    </row>
    <row r="1470" spans="1:1" x14ac:dyDescent="0.25">
      <c r="A1470" s="183"/>
    </row>
    <row r="1471" spans="1:1" x14ac:dyDescent="0.25">
      <c r="A1471" s="183"/>
    </row>
    <row r="1472" spans="1:1" x14ac:dyDescent="0.25">
      <c r="A1472" s="183"/>
    </row>
    <row r="1473" spans="1:1" x14ac:dyDescent="0.25">
      <c r="A1473" s="183"/>
    </row>
    <row r="1474" spans="1:1" x14ac:dyDescent="0.25">
      <c r="A1474" s="183"/>
    </row>
    <row r="1475" spans="1:1" x14ac:dyDescent="0.25">
      <c r="A1475" s="183"/>
    </row>
    <row r="1476" spans="1:1" x14ac:dyDescent="0.25">
      <c r="A1476" s="183"/>
    </row>
    <row r="1477" spans="1:1" x14ac:dyDescent="0.25">
      <c r="A1477" s="183"/>
    </row>
    <row r="1478" spans="1:1" x14ac:dyDescent="0.25">
      <c r="A1478" s="183"/>
    </row>
    <row r="1479" spans="1:1" x14ac:dyDescent="0.25">
      <c r="A1479" s="183"/>
    </row>
    <row r="1480" spans="1:1" x14ac:dyDescent="0.25">
      <c r="A1480" s="183"/>
    </row>
    <row r="1481" spans="1:1" x14ac:dyDescent="0.25">
      <c r="A1481" s="183"/>
    </row>
    <row r="1482" spans="1:1" x14ac:dyDescent="0.25">
      <c r="A1482" s="183"/>
    </row>
    <row r="1483" spans="1:1" x14ac:dyDescent="0.25">
      <c r="A1483" s="183"/>
    </row>
    <row r="1484" spans="1:1" x14ac:dyDescent="0.25">
      <c r="A1484" s="183"/>
    </row>
    <row r="1485" spans="1:1" x14ac:dyDescent="0.25">
      <c r="A1485" s="183"/>
    </row>
    <row r="1486" spans="1:1" x14ac:dyDescent="0.25">
      <c r="A1486" s="183"/>
    </row>
    <row r="1487" spans="1:1" x14ac:dyDescent="0.25">
      <c r="A1487" s="183"/>
    </row>
    <row r="1488" spans="1:1" x14ac:dyDescent="0.25">
      <c r="A1488" s="183"/>
    </row>
    <row r="1489" spans="1:1" x14ac:dyDescent="0.25">
      <c r="A1489" s="183"/>
    </row>
    <row r="1490" spans="1:1" x14ac:dyDescent="0.25">
      <c r="A1490" s="183"/>
    </row>
    <row r="1491" spans="1:1" x14ac:dyDescent="0.25">
      <c r="A1491" s="183"/>
    </row>
    <row r="1492" spans="1:1" x14ac:dyDescent="0.25">
      <c r="A1492" s="183"/>
    </row>
    <row r="1493" spans="1:1" x14ac:dyDescent="0.25">
      <c r="A1493" s="183"/>
    </row>
    <row r="1494" spans="1:1" x14ac:dyDescent="0.25">
      <c r="A1494" s="183"/>
    </row>
    <row r="1495" spans="1:1" x14ac:dyDescent="0.25">
      <c r="A1495" s="183"/>
    </row>
    <row r="1496" spans="1:1" x14ac:dyDescent="0.25">
      <c r="A1496" s="183"/>
    </row>
    <row r="1497" spans="1:1" x14ac:dyDescent="0.25">
      <c r="A1497" s="183"/>
    </row>
    <row r="1498" spans="1:1" x14ac:dyDescent="0.25">
      <c r="A1498" s="183"/>
    </row>
    <row r="1499" spans="1:1" x14ac:dyDescent="0.25">
      <c r="A1499" s="183"/>
    </row>
    <row r="1500" spans="1:1" x14ac:dyDescent="0.25">
      <c r="A1500" s="183"/>
    </row>
    <row r="1501" spans="1:1" x14ac:dyDescent="0.25">
      <c r="A1501" s="183"/>
    </row>
    <row r="1502" spans="1:1" x14ac:dyDescent="0.25">
      <c r="A1502" s="183"/>
    </row>
    <row r="1503" spans="1:1" x14ac:dyDescent="0.25">
      <c r="A1503" s="183"/>
    </row>
    <row r="1504" spans="1:1" x14ac:dyDescent="0.25">
      <c r="A1504" s="183"/>
    </row>
    <row r="1505" spans="1:1" x14ac:dyDescent="0.25">
      <c r="A1505" s="183"/>
    </row>
    <row r="1506" spans="1:1" x14ac:dyDescent="0.25">
      <c r="A1506" s="183"/>
    </row>
    <row r="1507" spans="1:1" x14ac:dyDescent="0.25">
      <c r="A1507" s="183"/>
    </row>
    <row r="1508" spans="1:1" x14ac:dyDescent="0.25">
      <c r="A1508" s="183"/>
    </row>
    <row r="1509" spans="1:1" x14ac:dyDescent="0.25">
      <c r="A1509" s="183"/>
    </row>
    <row r="1510" spans="1:1" x14ac:dyDescent="0.25">
      <c r="A1510" s="183"/>
    </row>
    <row r="1511" spans="1:1" x14ac:dyDescent="0.25">
      <c r="A1511" s="183"/>
    </row>
    <row r="1512" spans="1:1" x14ac:dyDescent="0.25">
      <c r="A1512" s="183"/>
    </row>
    <row r="1513" spans="1:1" x14ac:dyDescent="0.25">
      <c r="A1513" s="183"/>
    </row>
    <row r="1514" spans="1:1" x14ac:dyDescent="0.25">
      <c r="A1514" s="183"/>
    </row>
    <row r="1515" spans="1:1" x14ac:dyDescent="0.25">
      <c r="A1515" s="183"/>
    </row>
    <row r="1516" spans="1:1" x14ac:dyDescent="0.25">
      <c r="A1516" s="183"/>
    </row>
    <row r="1517" spans="1:1" x14ac:dyDescent="0.25">
      <c r="A1517" s="183"/>
    </row>
    <row r="1518" spans="1:1" x14ac:dyDescent="0.25">
      <c r="A1518" s="183"/>
    </row>
    <row r="1519" spans="1:1" x14ac:dyDescent="0.25">
      <c r="A1519" s="183"/>
    </row>
    <row r="1520" spans="1:1" x14ac:dyDescent="0.25">
      <c r="A1520" s="183"/>
    </row>
    <row r="1521" spans="1:1" x14ac:dyDescent="0.25">
      <c r="A1521" s="183"/>
    </row>
    <row r="1522" spans="1:1" x14ac:dyDescent="0.25">
      <c r="A1522" s="183"/>
    </row>
    <row r="1523" spans="1:1" x14ac:dyDescent="0.25">
      <c r="A1523" s="183"/>
    </row>
    <row r="1524" spans="1:1" x14ac:dyDescent="0.25">
      <c r="A1524" s="183"/>
    </row>
    <row r="1525" spans="1:1" x14ac:dyDescent="0.25">
      <c r="A1525" s="183"/>
    </row>
    <row r="1526" spans="1:1" x14ac:dyDescent="0.25">
      <c r="A1526" s="183"/>
    </row>
    <row r="1527" spans="1:1" x14ac:dyDescent="0.25">
      <c r="A1527" s="183"/>
    </row>
    <row r="1528" spans="1:1" x14ac:dyDescent="0.25">
      <c r="A1528" s="183"/>
    </row>
    <row r="1529" spans="1:1" x14ac:dyDescent="0.25">
      <c r="A1529" s="183"/>
    </row>
    <row r="1530" spans="1:1" x14ac:dyDescent="0.25">
      <c r="A1530" s="183"/>
    </row>
    <row r="1531" spans="1:1" x14ac:dyDescent="0.25">
      <c r="A1531" s="183"/>
    </row>
    <row r="1532" spans="1:1" x14ac:dyDescent="0.25">
      <c r="A1532" s="183"/>
    </row>
    <row r="1533" spans="1:1" x14ac:dyDescent="0.25">
      <c r="A1533" s="183"/>
    </row>
    <row r="1534" spans="1:1" x14ac:dyDescent="0.25">
      <c r="A1534" s="183"/>
    </row>
    <row r="1535" spans="1:1" x14ac:dyDescent="0.25">
      <c r="A1535" s="183"/>
    </row>
    <row r="1536" spans="1:1" x14ac:dyDescent="0.25">
      <c r="A1536" s="183"/>
    </row>
    <row r="1537" spans="1:1" x14ac:dyDescent="0.25">
      <c r="A1537" s="183"/>
    </row>
    <row r="1538" spans="1:1" x14ac:dyDescent="0.25">
      <c r="A1538" s="183"/>
    </row>
    <row r="1539" spans="1:1" x14ac:dyDescent="0.25">
      <c r="A1539" s="183"/>
    </row>
    <row r="1540" spans="1:1" x14ac:dyDescent="0.25">
      <c r="A1540" s="183"/>
    </row>
    <row r="1541" spans="1:1" x14ac:dyDescent="0.25">
      <c r="A1541" s="183"/>
    </row>
    <row r="1542" spans="1:1" x14ac:dyDescent="0.25">
      <c r="A1542" s="183"/>
    </row>
    <row r="1543" spans="1:1" x14ac:dyDescent="0.25">
      <c r="A1543" s="183"/>
    </row>
    <row r="1544" spans="1:1" x14ac:dyDescent="0.25">
      <c r="A1544" s="183"/>
    </row>
    <row r="1545" spans="1:1" x14ac:dyDescent="0.25">
      <c r="A1545" s="183"/>
    </row>
    <row r="1546" spans="1:1" x14ac:dyDescent="0.25">
      <c r="A1546" s="183"/>
    </row>
    <row r="1547" spans="1:1" x14ac:dyDescent="0.25">
      <c r="A1547" s="183"/>
    </row>
    <row r="1548" spans="1:1" x14ac:dyDescent="0.25">
      <c r="A1548" s="183"/>
    </row>
    <row r="1549" spans="1:1" x14ac:dyDescent="0.25">
      <c r="A1549" s="183"/>
    </row>
    <row r="1550" spans="1:1" x14ac:dyDescent="0.25">
      <c r="A1550" s="183"/>
    </row>
    <row r="1551" spans="1:1" x14ac:dyDescent="0.25">
      <c r="A1551" s="183"/>
    </row>
    <row r="1552" spans="1:1" x14ac:dyDescent="0.25">
      <c r="A1552" s="183"/>
    </row>
    <row r="1553" spans="1:1" x14ac:dyDescent="0.25">
      <c r="A1553" s="183"/>
    </row>
    <row r="1554" spans="1:1" x14ac:dyDescent="0.25">
      <c r="A1554" s="183"/>
    </row>
    <row r="1555" spans="1:1" x14ac:dyDescent="0.25">
      <c r="A1555" s="183"/>
    </row>
    <row r="1556" spans="1:1" x14ac:dyDescent="0.25">
      <c r="A1556" s="183"/>
    </row>
    <row r="1557" spans="1:1" x14ac:dyDescent="0.25">
      <c r="A1557" s="183"/>
    </row>
    <row r="1558" spans="1:1" x14ac:dyDescent="0.25">
      <c r="A1558" s="183"/>
    </row>
    <row r="1559" spans="1:1" x14ac:dyDescent="0.25">
      <c r="A1559" s="183"/>
    </row>
    <row r="1560" spans="1:1" x14ac:dyDescent="0.25">
      <c r="A1560" s="183"/>
    </row>
    <row r="1561" spans="1:1" x14ac:dyDescent="0.25">
      <c r="A1561" s="183"/>
    </row>
    <row r="1562" spans="1:1" x14ac:dyDescent="0.25">
      <c r="A1562" s="183"/>
    </row>
    <row r="1563" spans="1:1" x14ac:dyDescent="0.25">
      <c r="A1563" s="183"/>
    </row>
    <row r="1564" spans="1:1" x14ac:dyDescent="0.25">
      <c r="A1564" s="183"/>
    </row>
    <row r="1565" spans="1:1" x14ac:dyDescent="0.25">
      <c r="A1565" s="183"/>
    </row>
    <row r="1566" spans="1:1" x14ac:dyDescent="0.25">
      <c r="A1566" s="183"/>
    </row>
    <row r="1567" spans="1:1" x14ac:dyDescent="0.25">
      <c r="A1567" s="183"/>
    </row>
    <row r="1568" spans="1:1" x14ac:dyDescent="0.25">
      <c r="A1568" s="183"/>
    </row>
    <row r="1569" spans="1:1" x14ac:dyDescent="0.25">
      <c r="A1569" s="183"/>
    </row>
    <row r="1570" spans="1:1" x14ac:dyDescent="0.25">
      <c r="A1570" s="183"/>
    </row>
    <row r="1571" spans="1:1" x14ac:dyDescent="0.25">
      <c r="A1571" s="183"/>
    </row>
    <row r="1572" spans="1:1" x14ac:dyDescent="0.25">
      <c r="A1572" s="183"/>
    </row>
    <row r="1573" spans="1:1" x14ac:dyDescent="0.25">
      <c r="A1573" s="183"/>
    </row>
    <row r="1574" spans="1:1" x14ac:dyDescent="0.25">
      <c r="A1574" s="183"/>
    </row>
    <row r="1575" spans="1:1" x14ac:dyDescent="0.25">
      <c r="A1575" s="183"/>
    </row>
    <row r="1576" spans="1:1" x14ac:dyDescent="0.25">
      <c r="A1576" s="183"/>
    </row>
    <row r="1577" spans="1:1" x14ac:dyDescent="0.25">
      <c r="A1577" s="183"/>
    </row>
    <row r="1578" spans="1:1" x14ac:dyDescent="0.25">
      <c r="A1578" s="183"/>
    </row>
    <row r="1579" spans="1:1" x14ac:dyDescent="0.25">
      <c r="A1579" s="183"/>
    </row>
    <row r="1580" spans="1:1" x14ac:dyDescent="0.25">
      <c r="A1580" s="183"/>
    </row>
    <row r="1581" spans="1:1" x14ac:dyDescent="0.25">
      <c r="A1581" s="183"/>
    </row>
    <row r="1582" spans="1:1" x14ac:dyDescent="0.25">
      <c r="A1582" s="183"/>
    </row>
    <row r="1583" spans="1:1" x14ac:dyDescent="0.25">
      <c r="A1583" s="183"/>
    </row>
    <row r="1584" spans="1:1" x14ac:dyDescent="0.25">
      <c r="A1584" s="183"/>
    </row>
    <row r="1585" spans="1:1" x14ac:dyDescent="0.25">
      <c r="A1585" s="183"/>
    </row>
    <row r="1586" spans="1:1" x14ac:dyDescent="0.25">
      <c r="A1586" s="183"/>
    </row>
    <row r="1587" spans="1:1" x14ac:dyDescent="0.25">
      <c r="A1587" s="183"/>
    </row>
    <row r="1588" spans="1:1" x14ac:dyDescent="0.25">
      <c r="A1588" s="183"/>
    </row>
    <row r="1589" spans="1:1" x14ac:dyDescent="0.25">
      <c r="A1589" s="183"/>
    </row>
    <row r="1590" spans="1:1" x14ac:dyDescent="0.25">
      <c r="A1590" s="183"/>
    </row>
    <row r="1591" spans="1:1" x14ac:dyDescent="0.25">
      <c r="A1591" s="183"/>
    </row>
    <row r="1592" spans="1:1" x14ac:dyDescent="0.25">
      <c r="A1592" s="183"/>
    </row>
    <row r="1593" spans="1:1" x14ac:dyDescent="0.25">
      <c r="A1593" s="183"/>
    </row>
    <row r="1594" spans="1:1" x14ac:dyDescent="0.25">
      <c r="A1594" s="183"/>
    </row>
    <row r="1595" spans="1:1" x14ac:dyDescent="0.25">
      <c r="A1595" s="183"/>
    </row>
    <row r="1596" spans="1:1" x14ac:dyDescent="0.25">
      <c r="A1596" s="183"/>
    </row>
    <row r="1597" spans="1:1" x14ac:dyDescent="0.25">
      <c r="A1597" s="183"/>
    </row>
    <row r="1598" spans="1:1" x14ac:dyDescent="0.25">
      <c r="A1598" s="183"/>
    </row>
    <row r="1599" spans="1:1" x14ac:dyDescent="0.25">
      <c r="A1599" s="183"/>
    </row>
    <row r="1600" spans="1:1" x14ac:dyDescent="0.25">
      <c r="A1600" s="183"/>
    </row>
    <row r="1601" spans="1:1" x14ac:dyDescent="0.25">
      <c r="A1601" s="183"/>
    </row>
    <row r="1602" spans="1:1" x14ac:dyDescent="0.25">
      <c r="A1602" s="183"/>
    </row>
    <row r="1603" spans="1:1" x14ac:dyDescent="0.25">
      <c r="A1603" s="183"/>
    </row>
    <row r="1604" spans="1:1" x14ac:dyDescent="0.25">
      <c r="A1604" s="183"/>
    </row>
    <row r="1605" spans="1:1" x14ac:dyDescent="0.25">
      <c r="A1605" s="183"/>
    </row>
    <row r="1606" spans="1:1" x14ac:dyDescent="0.25">
      <c r="A1606" s="183"/>
    </row>
    <row r="1607" spans="1:1" x14ac:dyDescent="0.25">
      <c r="A1607" s="183"/>
    </row>
    <row r="1608" spans="1:1" x14ac:dyDescent="0.25">
      <c r="A1608" s="183"/>
    </row>
    <row r="1609" spans="1:1" x14ac:dyDescent="0.25">
      <c r="A1609" s="183"/>
    </row>
    <row r="1610" spans="1:1" x14ac:dyDescent="0.25">
      <c r="A1610" s="183"/>
    </row>
    <row r="1611" spans="1:1" x14ac:dyDescent="0.25">
      <c r="A1611" s="183"/>
    </row>
    <row r="1612" spans="1:1" x14ac:dyDescent="0.25">
      <c r="A1612" s="183"/>
    </row>
    <row r="1613" spans="1:1" x14ac:dyDescent="0.25">
      <c r="A1613" s="183"/>
    </row>
    <row r="1614" spans="1:1" x14ac:dyDescent="0.25">
      <c r="A1614" s="183"/>
    </row>
    <row r="1615" spans="1:1" x14ac:dyDescent="0.25">
      <c r="A1615" s="183"/>
    </row>
    <row r="1616" spans="1:1" x14ac:dyDescent="0.25">
      <c r="A1616" s="183"/>
    </row>
    <row r="1617" spans="1:1" x14ac:dyDescent="0.25">
      <c r="A1617" s="183"/>
    </row>
    <row r="1618" spans="1:1" x14ac:dyDescent="0.25">
      <c r="A1618" s="183"/>
    </row>
    <row r="1619" spans="1:1" x14ac:dyDescent="0.25">
      <c r="A1619" s="183"/>
    </row>
    <row r="1620" spans="1:1" x14ac:dyDescent="0.25">
      <c r="A1620" s="183"/>
    </row>
    <row r="1621" spans="1:1" x14ac:dyDescent="0.25">
      <c r="A1621" s="183"/>
    </row>
    <row r="1622" spans="1:1" x14ac:dyDescent="0.25">
      <c r="A1622" s="183"/>
    </row>
    <row r="1623" spans="1:1" x14ac:dyDescent="0.25">
      <c r="A1623" s="183"/>
    </row>
    <row r="1624" spans="1:1" x14ac:dyDescent="0.25">
      <c r="A1624" s="183"/>
    </row>
    <row r="1625" spans="1:1" x14ac:dyDescent="0.25">
      <c r="A1625" s="183"/>
    </row>
    <row r="1626" spans="1:1" x14ac:dyDescent="0.25">
      <c r="A1626" s="183"/>
    </row>
    <row r="1627" spans="1:1" x14ac:dyDescent="0.25">
      <c r="A1627" s="183"/>
    </row>
    <row r="1628" spans="1:1" x14ac:dyDescent="0.25">
      <c r="A1628" s="183"/>
    </row>
    <row r="1629" spans="1:1" x14ac:dyDescent="0.25">
      <c r="A1629" s="183"/>
    </row>
    <row r="1630" spans="1:1" x14ac:dyDescent="0.25">
      <c r="A1630" s="183"/>
    </row>
    <row r="1631" spans="1:1" x14ac:dyDescent="0.25">
      <c r="A1631" s="183"/>
    </row>
    <row r="1632" spans="1:1" x14ac:dyDescent="0.25">
      <c r="A1632" s="183"/>
    </row>
    <row r="1633" spans="1:1" x14ac:dyDescent="0.25">
      <c r="A1633" s="183"/>
    </row>
    <row r="1634" spans="1:1" x14ac:dyDescent="0.25">
      <c r="A1634" s="183"/>
    </row>
    <row r="1635" spans="1:1" x14ac:dyDescent="0.25">
      <c r="A1635" s="183"/>
    </row>
    <row r="1636" spans="1:1" x14ac:dyDescent="0.25">
      <c r="A1636" s="183"/>
    </row>
    <row r="1637" spans="1:1" x14ac:dyDescent="0.25">
      <c r="A1637" s="183"/>
    </row>
    <row r="1638" spans="1:1" x14ac:dyDescent="0.25">
      <c r="A1638" s="183"/>
    </row>
    <row r="1639" spans="1:1" x14ac:dyDescent="0.25">
      <c r="A1639" s="183"/>
    </row>
    <row r="1640" spans="1:1" x14ac:dyDescent="0.25">
      <c r="A1640" s="183"/>
    </row>
    <row r="1641" spans="1:1" x14ac:dyDescent="0.25">
      <c r="A1641" s="183"/>
    </row>
    <row r="1642" spans="1:1" x14ac:dyDescent="0.25">
      <c r="A1642" s="183"/>
    </row>
    <row r="1643" spans="1:1" x14ac:dyDescent="0.25">
      <c r="A1643" s="183"/>
    </row>
    <row r="1644" spans="1:1" x14ac:dyDescent="0.25">
      <c r="A1644" s="183"/>
    </row>
    <row r="1645" spans="1:1" x14ac:dyDescent="0.25">
      <c r="A1645" s="183"/>
    </row>
    <row r="1646" spans="1:1" x14ac:dyDescent="0.25">
      <c r="A1646" s="183"/>
    </row>
    <row r="1647" spans="1:1" x14ac:dyDescent="0.25">
      <c r="A1647" s="183"/>
    </row>
    <row r="1648" spans="1:1" x14ac:dyDescent="0.25">
      <c r="A1648" s="183"/>
    </row>
    <row r="1649" spans="1:1" x14ac:dyDescent="0.25">
      <c r="A1649" s="183"/>
    </row>
    <row r="1650" spans="1:1" x14ac:dyDescent="0.25">
      <c r="A1650" s="183"/>
    </row>
    <row r="1651" spans="1:1" x14ac:dyDescent="0.25">
      <c r="A1651" s="183"/>
    </row>
    <row r="1652" spans="1:1" x14ac:dyDescent="0.25">
      <c r="A1652" s="183"/>
    </row>
    <row r="1653" spans="1:1" x14ac:dyDescent="0.25">
      <c r="A1653" s="183"/>
    </row>
    <row r="1654" spans="1:1" x14ac:dyDescent="0.25">
      <c r="A1654" s="183"/>
    </row>
    <row r="1655" spans="1:1" x14ac:dyDescent="0.25">
      <c r="A1655" s="183"/>
    </row>
    <row r="1656" spans="1:1" x14ac:dyDescent="0.25">
      <c r="A1656" s="183"/>
    </row>
    <row r="1657" spans="1:1" x14ac:dyDescent="0.25">
      <c r="A1657" s="183"/>
    </row>
    <row r="1658" spans="1:1" x14ac:dyDescent="0.25">
      <c r="A1658" s="183"/>
    </row>
    <row r="1659" spans="1:1" x14ac:dyDescent="0.25">
      <c r="A1659" s="183"/>
    </row>
    <row r="1660" spans="1:1" x14ac:dyDescent="0.25">
      <c r="A1660" s="183"/>
    </row>
    <row r="1661" spans="1:1" x14ac:dyDescent="0.25">
      <c r="A1661" s="183"/>
    </row>
    <row r="1662" spans="1:1" x14ac:dyDescent="0.25">
      <c r="A1662" s="183"/>
    </row>
    <row r="1663" spans="1:1" x14ac:dyDescent="0.25">
      <c r="A1663" s="183"/>
    </row>
    <row r="1664" spans="1:1" x14ac:dyDescent="0.25">
      <c r="A1664" s="183"/>
    </row>
    <row r="1665" spans="1:1" x14ac:dyDescent="0.25">
      <c r="A1665" s="183"/>
    </row>
    <row r="1666" spans="1:1" x14ac:dyDescent="0.25">
      <c r="A1666" s="183"/>
    </row>
    <row r="1667" spans="1:1" x14ac:dyDescent="0.25">
      <c r="A1667" s="183"/>
    </row>
    <row r="1668" spans="1:1" x14ac:dyDescent="0.25">
      <c r="A1668" s="183"/>
    </row>
    <row r="1669" spans="1:1" x14ac:dyDescent="0.25">
      <c r="A1669" s="183"/>
    </row>
    <row r="1670" spans="1:1" x14ac:dyDescent="0.25">
      <c r="A1670" s="183"/>
    </row>
    <row r="1671" spans="1:1" x14ac:dyDescent="0.25">
      <c r="A1671" s="183"/>
    </row>
    <row r="1672" spans="1:1" x14ac:dyDescent="0.25">
      <c r="A1672" s="183"/>
    </row>
    <row r="1673" spans="1:1" x14ac:dyDescent="0.25">
      <c r="A1673" s="183"/>
    </row>
    <row r="1674" spans="1:1" x14ac:dyDescent="0.25">
      <c r="A1674" s="183"/>
    </row>
    <row r="1675" spans="1:1" x14ac:dyDescent="0.25">
      <c r="A1675" s="183"/>
    </row>
    <row r="1676" spans="1:1" x14ac:dyDescent="0.25">
      <c r="A1676" s="183"/>
    </row>
    <row r="1677" spans="1:1" x14ac:dyDescent="0.25">
      <c r="A1677" s="183"/>
    </row>
    <row r="1678" spans="1:1" x14ac:dyDescent="0.25">
      <c r="A1678" s="183"/>
    </row>
    <row r="1679" spans="1:1" x14ac:dyDescent="0.25">
      <c r="A1679" s="183"/>
    </row>
    <row r="1680" spans="1:1" x14ac:dyDescent="0.25">
      <c r="A1680" s="183"/>
    </row>
    <row r="1681" spans="1:1" x14ac:dyDescent="0.25">
      <c r="A1681" s="183"/>
    </row>
    <row r="1682" spans="1:1" x14ac:dyDescent="0.25">
      <c r="A1682" s="183"/>
    </row>
    <row r="1683" spans="1:1" x14ac:dyDescent="0.25">
      <c r="A1683" s="183"/>
    </row>
    <row r="1684" spans="1:1" x14ac:dyDescent="0.25">
      <c r="A1684" s="183"/>
    </row>
    <row r="1685" spans="1:1" x14ac:dyDescent="0.25">
      <c r="A1685" s="183"/>
    </row>
    <row r="1686" spans="1:1" x14ac:dyDescent="0.25">
      <c r="A1686" s="183"/>
    </row>
    <row r="1687" spans="1:1" x14ac:dyDescent="0.25">
      <c r="A1687" s="183"/>
    </row>
    <row r="1688" spans="1:1" x14ac:dyDescent="0.25">
      <c r="A1688" s="183"/>
    </row>
    <row r="1689" spans="1:1" x14ac:dyDescent="0.25">
      <c r="A1689" s="183"/>
    </row>
    <row r="1690" spans="1:1" x14ac:dyDescent="0.25">
      <c r="A1690" s="183"/>
    </row>
    <row r="1691" spans="1:1" x14ac:dyDescent="0.25">
      <c r="A1691" s="183"/>
    </row>
    <row r="1692" spans="1:1" x14ac:dyDescent="0.25">
      <c r="A1692" s="183"/>
    </row>
    <row r="1693" spans="1:1" x14ac:dyDescent="0.25">
      <c r="A1693" s="183"/>
    </row>
    <row r="1694" spans="1:1" x14ac:dyDescent="0.25">
      <c r="A1694" s="183"/>
    </row>
    <row r="1695" spans="1:1" x14ac:dyDescent="0.25">
      <c r="A1695" s="183"/>
    </row>
    <row r="1696" spans="1:1" x14ac:dyDescent="0.25">
      <c r="A1696" s="183"/>
    </row>
    <row r="1697" spans="1:1" x14ac:dyDescent="0.25">
      <c r="A1697" s="183"/>
    </row>
    <row r="1698" spans="1:1" x14ac:dyDescent="0.25">
      <c r="A1698" s="183"/>
    </row>
    <row r="1699" spans="1:1" x14ac:dyDescent="0.25">
      <c r="A1699" s="183"/>
    </row>
    <row r="1700" spans="1:1" x14ac:dyDescent="0.25">
      <c r="A1700" s="183"/>
    </row>
    <row r="1701" spans="1:1" x14ac:dyDescent="0.25">
      <c r="A1701" s="183"/>
    </row>
    <row r="1702" spans="1:1" x14ac:dyDescent="0.25">
      <c r="A1702" s="183"/>
    </row>
    <row r="1703" spans="1:1" x14ac:dyDescent="0.25">
      <c r="A1703" s="183"/>
    </row>
    <row r="1704" spans="1:1" x14ac:dyDescent="0.25">
      <c r="A1704" s="183"/>
    </row>
    <row r="1705" spans="1:1" x14ac:dyDescent="0.25">
      <c r="A1705" s="183"/>
    </row>
    <row r="1706" spans="1:1" x14ac:dyDescent="0.25">
      <c r="A1706" s="183"/>
    </row>
    <row r="1707" spans="1:1" x14ac:dyDescent="0.25">
      <c r="A1707" s="183"/>
    </row>
    <row r="1708" spans="1:1" x14ac:dyDescent="0.25">
      <c r="A1708" s="183"/>
    </row>
    <row r="1709" spans="1:1" x14ac:dyDescent="0.25">
      <c r="A1709" s="183"/>
    </row>
    <row r="1710" spans="1:1" x14ac:dyDescent="0.25">
      <c r="A1710" s="183"/>
    </row>
    <row r="1711" spans="1:1" x14ac:dyDescent="0.25">
      <c r="A1711" s="183"/>
    </row>
    <row r="1712" spans="1:1" x14ac:dyDescent="0.25">
      <c r="A1712" s="183"/>
    </row>
    <row r="1713" spans="1:1" x14ac:dyDescent="0.25">
      <c r="A1713" s="183"/>
    </row>
    <row r="1714" spans="1:1" x14ac:dyDescent="0.25">
      <c r="A1714" s="183"/>
    </row>
    <row r="1715" spans="1:1" x14ac:dyDescent="0.25">
      <c r="A1715" s="183"/>
    </row>
    <row r="1716" spans="1:1" x14ac:dyDescent="0.25">
      <c r="A1716" s="183"/>
    </row>
    <row r="1717" spans="1:1" x14ac:dyDescent="0.25">
      <c r="A1717" s="183"/>
    </row>
    <row r="1718" spans="1:1" x14ac:dyDescent="0.25">
      <c r="A1718" s="183"/>
    </row>
    <row r="1719" spans="1:1" x14ac:dyDescent="0.25">
      <c r="A1719" s="183"/>
    </row>
    <row r="1720" spans="1:1" x14ac:dyDescent="0.25">
      <c r="A1720" s="183"/>
    </row>
    <row r="1721" spans="1:1" x14ac:dyDescent="0.25">
      <c r="A1721" s="183"/>
    </row>
    <row r="1722" spans="1:1" x14ac:dyDescent="0.25">
      <c r="A1722" s="183"/>
    </row>
    <row r="1723" spans="1:1" x14ac:dyDescent="0.25">
      <c r="A1723" s="183"/>
    </row>
    <row r="1724" spans="1:1" x14ac:dyDescent="0.25">
      <c r="A1724" s="183"/>
    </row>
    <row r="1725" spans="1:1" x14ac:dyDescent="0.25">
      <c r="A1725" s="183"/>
    </row>
    <row r="1726" spans="1:1" x14ac:dyDescent="0.25">
      <c r="A1726" s="183"/>
    </row>
    <row r="1727" spans="1:1" x14ac:dyDescent="0.25">
      <c r="A1727" s="183"/>
    </row>
    <row r="1728" spans="1:1" x14ac:dyDescent="0.25">
      <c r="A1728" s="183"/>
    </row>
    <row r="1729" spans="1:1" x14ac:dyDescent="0.25">
      <c r="A1729" s="183"/>
    </row>
    <row r="1730" spans="1:1" x14ac:dyDescent="0.25">
      <c r="A1730" s="183"/>
    </row>
    <row r="1731" spans="1:1" x14ac:dyDescent="0.25">
      <c r="A1731" s="183"/>
    </row>
    <row r="1732" spans="1:1" x14ac:dyDescent="0.25">
      <c r="A1732" s="183"/>
    </row>
    <row r="1733" spans="1:1" x14ac:dyDescent="0.25">
      <c r="A1733" s="183"/>
    </row>
    <row r="1734" spans="1:1" x14ac:dyDescent="0.25">
      <c r="A1734" s="183"/>
    </row>
    <row r="1735" spans="1:1" x14ac:dyDescent="0.25">
      <c r="A1735" s="183"/>
    </row>
    <row r="1736" spans="1:1" x14ac:dyDescent="0.25">
      <c r="A1736" s="183"/>
    </row>
    <row r="1737" spans="1:1" x14ac:dyDescent="0.25">
      <c r="A1737" s="183"/>
    </row>
    <row r="1738" spans="1:1" x14ac:dyDescent="0.25">
      <c r="A1738" s="183"/>
    </row>
    <row r="1739" spans="1:1" x14ac:dyDescent="0.25">
      <c r="A1739" s="183"/>
    </row>
    <row r="1740" spans="1:1" x14ac:dyDescent="0.25">
      <c r="A1740" s="183"/>
    </row>
    <row r="1741" spans="1:1" x14ac:dyDescent="0.25">
      <c r="A1741" s="183"/>
    </row>
    <row r="1742" spans="1:1" x14ac:dyDescent="0.25">
      <c r="A1742" s="183"/>
    </row>
    <row r="1743" spans="1:1" x14ac:dyDescent="0.25">
      <c r="A1743" s="183"/>
    </row>
    <row r="1744" spans="1:1" x14ac:dyDescent="0.25">
      <c r="A1744" s="183"/>
    </row>
    <row r="1745" spans="1:1" x14ac:dyDescent="0.25">
      <c r="A1745" s="183"/>
    </row>
    <row r="1746" spans="1:1" x14ac:dyDescent="0.25">
      <c r="A1746" s="183"/>
    </row>
    <row r="1747" spans="1:1" x14ac:dyDescent="0.25">
      <c r="A1747" s="183"/>
    </row>
    <row r="1748" spans="1:1" x14ac:dyDescent="0.25">
      <c r="A1748" s="183"/>
    </row>
    <row r="1749" spans="1:1" x14ac:dyDescent="0.25">
      <c r="A1749" s="183"/>
    </row>
    <row r="1750" spans="1:1" x14ac:dyDescent="0.25">
      <c r="A1750" s="183"/>
    </row>
    <row r="1751" spans="1:1" x14ac:dyDescent="0.25">
      <c r="A1751" s="183"/>
    </row>
    <row r="1752" spans="1:1" x14ac:dyDescent="0.25">
      <c r="A1752" s="183"/>
    </row>
    <row r="1753" spans="1:1" x14ac:dyDescent="0.25">
      <c r="A1753" s="183"/>
    </row>
    <row r="1754" spans="1:1" x14ac:dyDescent="0.25">
      <c r="A1754" s="183"/>
    </row>
    <row r="1755" spans="1:1" x14ac:dyDescent="0.25">
      <c r="A1755" s="183"/>
    </row>
    <row r="1756" spans="1:1" x14ac:dyDescent="0.25">
      <c r="A1756" s="183"/>
    </row>
    <row r="1757" spans="1:1" x14ac:dyDescent="0.25">
      <c r="A1757" s="183"/>
    </row>
    <row r="1758" spans="1:1" x14ac:dyDescent="0.25">
      <c r="A1758" s="183"/>
    </row>
    <row r="1759" spans="1:1" x14ac:dyDescent="0.25">
      <c r="A1759" s="183"/>
    </row>
    <row r="1760" spans="1:1" x14ac:dyDescent="0.25">
      <c r="A1760" s="183"/>
    </row>
    <row r="1761" spans="1:1" x14ac:dyDescent="0.25">
      <c r="A1761" s="183"/>
    </row>
    <row r="1762" spans="1:1" x14ac:dyDescent="0.25">
      <c r="A1762" s="183"/>
    </row>
    <row r="1763" spans="1:1" x14ac:dyDescent="0.25">
      <c r="A1763" s="183"/>
    </row>
    <row r="1764" spans="1:1" x14ac:dyDescent="0.25">
      <c r="A1764" s="183"/>
    </row>
    <row r="1765" spans="1:1" x14ac:dyDescent="0.25">
      <c r="A1765" s="183"/>
    </row>
    <row r="1766" spans="1:1" x14ac:dyDescent="0.25">
      <c r="A1766" s="183"/>
    </row>
    <row r="1767" spans="1:1" x14ac:dyDescent="0.25">
      <c r="A1767" s="183"/>
    </row>
    <row r="1768" spans="1:1" x14ac:dyDescent="0.25">
      <c r="A1768" s="183"/>
    </row>
    <row r="1769" spans="1:1" x14ac:dyDescent="0.25">
      <c r="A1769" s="183"/>
    </row>
    <row r="1770" spans="1:1" x14ac:dyDescent="0.25">
      <c r="A1770" s="183"/>
    </row>
    <row r="1771" spans="1:1" x14ac:dyDescent="0.25">
      <c r="A1771" s="183"/>
    </row>
    <row r="1772" spans="1:1" x14ac:dyDescent="0.25">
      <c r="A1772" s="183"/>
    </row>
    <row r="1773" spans="1:1" x14ac:dyDescent="0.25">
      <c r="A1773" s="183"/>
    </row>
    <row r="1774" spans="1:1" x14ac:dyDescent="0.25">
      <c r="A1774" s="183"/>
    </row>
    <row r="1775" spans="1:1" x14ac:dyDescent="0.25">
      <c r="A1775" s="183"/>
    </row>
    <row r="1776" spans="1:1" x14ac:dyDescent="0.25">
      <c r="A1776" s="183"/>
    </row>
    <row r="1777" spans="1:1" x14ac:dyDescent="0.25">
      <c r="A1777" s="183"/>
    </row>
    <row r="1778" spans="1:1" x14ac:dyDescent="0.25">
      <c r="A1778" s="183"/>
    </row>
    <row r="1779" spans="1:1" x14ac:dyDescent="0.25">
      <c r="A1779" s="183"/>
    </row>
    <row r="1780" spans="1:1" x14ac:dyDescent="0.25">
      <c r="A1780" s="183"/>
    </row>
    <row r="1781" spans="1:1" x14ac:dyDescent="0.25">
      <c r="A1781" s="183"/>
    </row>
    <row r="1782" spans="1:1" x14ac:dyDescent="0.25">
      <c r="A1782" s="183"/>
    </row>
    <row r="1783" spans="1:1" x14ac:dyDescent="0.25">
      <c r="A1783" s="183"/>
    </row>
    <row r="1784" spans="1:1" x14ac:dyDescent="0.25">
      <c r="A1784" s="183"/>
    </row>
    <row r="1785" spans="1:1" x14ac:dyDescent="0.25">
      <c r="A1785" s="183"/>
    </row>
    <row r="1786" spans="1:1" x14ac:dyDescent="0.25">
      <c r="A1786" s="183"/>
    </row>
    <row r="1787" spans="1:1" x14ac:dyDescent="0.25">
      <c r="A1787" s="183"/>
    </row>
    <row r="1788" spans="1:1" x14ac:dyDescent="0.25">
      <c r="A1788" s="183"/>
    </row>
    <row r="1789" spans="1:1" x14ac:dyDescent="0.25">
      <c r="A1789" s="183"/>
    </row>
    <row r="1790" spans="1:1" x14ac:dyDescent="0.25">
      <c r="A1790" s="183"/>
    </row>
    <row r="1791" spans="1:1" x14ac:dyDescent="0.25">
      <c r="A1791" s="183"/>
    </row>
    <row r="1792" spans="1:1" x14ac:dyDescent="0.25">
      <c r="A1792" s="183"/>
    </row>
    <row r="1793" spans="1:1" x14ac:dyDescent="0.25">
      <c r="A1793" s="183"/>
    </row>
    <row r="1794" spans="1:1" x14ac:dyDescent="0.25">
      <c r="A1794" s="183"/>
    </row>
    <row r="1795" spans="1:1" x14ac:dyDescent="0.25">
      <c r="A1795" s="183"/>
    </row>
    <row r="1796" spans="1:1" x14ac:dyDescent="0.25">
      <c r="A1796" s="183"/>
    </row>
    <row r="1797" spans="1:1" x14ac:dyDescent="0.25">
      <c r="A1797" s="183"/>
    </row>
    <row r="1798" spans="1:1" x14ac:dyDescent="0.25">
      <c r="A1798" s="183"/>
    </row>
    <row r="1799" spans="1:1" x14ac:dyDescent="0.25">
      <c r="A1799" s="183"/>
    </row>
    <row r="1800" spans="1:1" x14ac:dyDescent="0.25">
      <c r="A1800" s="183"/>
    </row>
    <row r="1801" spans="1:1" x14ac:dyDescent="0.25">
      <c r="A1801" s="183"/>
    </row>
    <row r="1802" spans="1:1" x14ac:dyDescent="0.25">
      <c r="A1802" s="183"/>
    </row>
    <row r="1803" spans="1:1" x14ac:dyDescent="0.25">
      <c r="A1803" s="183"/>
    </row>
    <row r="1804" spans="1:1" x14ac:dyDescent="0.25">
      <c r="A1804" s="183"/>
    </row>
    <row r="1805" spans="1:1" x14ac:dyDescent="0.25">
      <c r="A1805" s="183"/>
    </row>
    <row r="1806" spans="1:1" x14ac:dyDescent="0.25">
      <c r="A1806" s="183"/>
    </row>
    <row r="1807" spans="1:1" x14ac:dyDescent="0.25">
      <c r="A1807" s="183"/>
    </row>
    <row r="1808" spans="1:1" x14ac:dyDescent="0.25">
      <c r="A1808" s="183"/>
    </row>
    <row r="1809" spans="1:1" x14ac:dyDescent="0.25">
      <c r="A1809" s="183"/>
    </row>
    <row r="1810" spans="1:1" x14ac:dyDescent="0.25">
      <c r="A1810" s="183"/>
    </row>
    <row r="1811" spans="1:1" x14ac:dyDescent="0.25">
      <c r="A1811" s="183"/>
    </row>
    <row r="1812" spans="1:1" x14ac:dyDescent="0.25">
      <c r="A1812" s="183"/>
    </row>
    <row r="1813" spans="1:1" x14ac:dyDescent="0.25">
      <c r="A1813" s="183"/>
    </row>
    <row r="1814" spans="1:1" x14ac:dyDescent="0.25">
      <c r="A1814" s="183"/>
    </row>
    <row r="1815" spans="1:1" x14ac:dyDescent="0.25">
      <c r="A1815" s="183"/>
    </row>
    <row r="1816" spans="1:1" x14ac:dyDescent="0.25">
      <c r="A1816" s="183"/>
    </row>
    <row r="1817" spans="1:1" x14ac:dyDescent="0.25">
      <c r="A1817" s="183"/>
    </row>
    <row r="1818" spans="1:1" x14ac:dyDescent="0.25">
      <c r="A1818" s="183"/>
    </row>
    <row r="1819" spans="1:1" x14ac:dyDescent="0.25">
      <c r="A1819" s="183"/>
    </row>
    <row r="1820" spans="1:1" x14ac:dyDescent="0.25">
      <c r="A1820" s="183"/>
    </row>
    <row r="1821" spans="1:1" x14ac:dyDescent="0.25">
      <c r="A1821" s="183"/>
    </row>
    <row r="1822" spans="1:1" x14ac:dyDescent="0.25">
      <c r="A1822" s="183"/>
    </row>
    <row r="1823" spans="1:1" x14ac:dyDescent="0.25">
      <c r="A1823" s="183"/>
    </row>
    <row r="1824" spans="1:1" x14ac:dyDescent="0.25">
      <c r="A1824" s="183"/>
    </row>
    <row r="1825" spans="1:1" x14ac:dyDescent="0.25">
      <c r="A1825" s="183"/>
    </row>
    <row r="1826" spans="1:1" x14ac:dyDescent="0.25">
      <c r="A1826" s="183"/>
    </row>
    <row r="1827" spans="1:1" x14ac:dyDescent="0.25">
      <c r="A1827" s="183"/>
    </row>
    <row r="1828" spans="1:1" x14ac:dyDescent="0.25">
      <c r="A1828" s="183"/>
    </row>
    <row r="1829" spans="1:1" x14ac:dyDescent="0.25">
      <c r="A1829" s="183"/>
    </row>
    <row r="1830" spans="1:1" x14ac:dyDescent="0.25">
      <c r="A1830" s="183"/>
    </row>
    <row r="1831" spans="1:1" x14ac:dyDescent="0.25">
      <c r="A1831" s="183"/>
    </row>
    <row r="1832" spans="1:1" x14ac:dyDescent="0.25">
      <c r="A1832" s="183"/>
    </row>
    <row r="1833" spans="1:1" x14ac:dyDescent="0.25">
      <c r="A1833" s="183"/>
    </row>
    <row r="1834" spans="1:1" x14ac:dyDescent="0.25">
      <c r="A1834" s="183"/>
    </row>
    <row r="1835" spans="1:1" x14ac:dyDescent="0.25">
      <c r="A1835" s="183"/>
    </row>
    <row r="1836" spans="1:1" x14ac:dyDescent="0.25">
      <c r="A1836" s="183"/>
    </row>
    <row r="1837" spans="1:1" x14ac:dyDescent="0.25">
      <c r="A1837" s="183"/>
    </row>
    <row r="1838" spans="1:1" x14ac:dyDescent="0.25">
      <c r="A1838" s="183"/>
    </row>
    <row r="1839" spans="1:1" x14ac:dyDescent="0.25">
      <c r="A1839" s="183"/>
    </row>
    <row r="1840" spans="1:1" x14ac:dyDescent="0.25">
      <c r="A1840" s="183"/>
    </row>
    <row r="1841" spans="1:1" x14ac:dyDescent="0.25">
      <c r="A1841" s="183"/>
    </row>
    <row r="1842" spans="1:1" x14ac:dyDescent="0.25">
      <c r="A1842" s="183"/>
    </row>
    <row r="1843" spans="1:1" x14ac:dyDescent="0.25">
      <c r="A1843" s="183"/>
    </row>
    <row r="1844" spans="1:1" x14ac:dyDescent="0.25">
      <c r="A1844" s="183"/>
    </row>
    <row r="1845" spans="1:1" x14ac:dyDescent="0.25">
      <c r="A1845" s="183"/>
    </row>
    <row r="1846" spans="1:1" x14ac:dyDescent="0.25">
      <c r="A1846" s="183"/>
    </row>
    <row r="1847" spans="1:1" x14ac:dyDescent="0.25">
      <c r="A1847" s="183"/>
    </row>
    <row r="1848" spans="1:1" x14ac:dyDescent="0.25">
      <c r="A1848" s="183"/>
    </row>
    <row r="1849" spans="1:1" x14ac:dyDescent="0.25">
      <c r="A1849" s="183"/>
    </row>
    <row r="1850" spans="1:1" x14ac:dyDescent="0.25">
      <c r="A1850" s="183"/>
    </row>
    <row r="1851" spans="1:1" x14ac:dyDescent="0.25">
      <c r="A1851" s="183"/>
    </row>
    <row r="1852" spans="1:1" x14ac:dyDescent="0.25">
      <c r="A1852" s="183"/>
    </row>
    <row r="1853" spans="1:1" x14ac:dyDescent="0.25">
      <c r="A1853" s="183"/>
    </row>
    <row r="1854" spans="1:1" x14ac:dyDescent="0.25">
      <c r="A1854" s="183"/>
    </row>
    <row r="1855" spans="1:1" x14ac:dyDescent="0.25">
      <c r="A1855" s="183"/>
    </row>
    <row r="1856" spans="1:1" x14ac:dyDescent="0.25">
      <c r="A1856" s="183"/>
    </row>
    <row r="1857" spans="1:1" x14ac:dyDescent="0.25">
      <c r="A1857" s="183"/>
    </row>
    <row r="1858" spans="1:1" x14ac:dyDescent="0.25">
      <c r="A1858" s="183"/>
    </row>
    <row r="1859" spans="1:1" x14ac:dyDescent="0.25">
      <c r="A1859" s="183"/>
    </row>
    <row r="1860" spans="1:1" x14ac:dyDescent="0.25">
      <c r="A1860" s="183"/>
    </row>
    <row r="1861" spans="1:1" x14ac:dyDescent="0.25">
      <c r="A1861" s="183"/>
    </row>
    <row r="1862" spans="1:1" x14ac:dyDescent="0.25">
      <c r="A1862" s="183"/>
    </row>
    <row r="1863" spans="1:1" x14ac:dyDescent="0.25">
      <c r="A1863" s="183"/>
    </row>
    <row r="1864" spans="1:1" x14ac:dyDescent="0.25">
      <c r="A1864" s="183"/>
    </row>
    <row r="1865" spans="1:1" x14ac:dyDescent="0.25">
      <c r="A1865" s="183"/>
    </row>
    <row r="1866" spans="1:1" x14ac:dyDescent="0.25">
      <c r="A1866" s="183"/>
    </row>
    <row r="1867" spans="1:1" x14ac:dyDescent="0.25">
      <c r="A1867" s="183"/>
    </row>
    <row r="1868" spans="1:1" x14ac:dyDescent="0.25">
      <c r="A1868" s="183"/>
    </row>
    <row r="1869" spans="1:1" x14ac:dyDescent="0.25">
      <c r="A1869" s="183"/>
    </row>
    <row r="1870" spans="1:1" x14ac:dyDescent="0.25">
      <c r="A1870" s="183"/>
    </row>
    <row r="1871" spans="1:1" x14ac:dyDescent="0.25">
      <c r="A1871" s="183"/>
    </row>
    <row r="1872" spans="1:1" x14ac:dyDescent="0.25">
      <c r="A1872" s="183"/>
    </row>
    <row r="1873" spans="1:1" x14ac:dyDescent="0.25">
      <c r="A1873" s="183"/>
    </row>
    <row r="1874" spans="1:1" x14ac:dyDescent="0.25">
      <c r="A1874" s="183"/>
    </row>
    <row r="1875" spans="1:1" x14ac:dyDescent="0.25">
      <c r="A1875" s="183"/>
    </row>
    <row r="1876" spans="1:1" x14ac:dyDescent="0.25">
      <c r="A1876" s="183"/>
    </row>
    <row r="1877" spans="1:1" x14ac:dyDescent="0.25">
      <c r="A1877" s="183"/>
    </row>
    <row r="1878" spans="1:1" x14ac:dyDescent="0.25">
      <c r="A1878" s="183"/>
    </row>
    <row r="1879" spans="1:1" x14ac:dyDescent="0.25">
      <c r="A1879" s="183"/>
    </row>
    <row r="1880" spans="1:1" x14ac:dyDescent="0.25">
      <c r="A1880" s="183"/>
    </row>
    <row r="1881" spans="1:1" x14ac:dyDescent="0.25">
      <c r="A1881" s="183"/>
    </row>
    <row r="1882" spans="1:1" x14ac:dyDescent="0.25">
      <c r="A1882" s="183"/>
    </row>
    <row r="1883" spans="1:1" x14ac:dyDescent="0.25">
      <c r="A1883" s="183"/>
    </row>
    <row r="1884" spans="1:1" x14ac:dyDescent="0.25">
      <c r="A1884" s="183"/>
    </row>
    <row r="1885" spans="1:1" x14ac:dyDescent="0.25">
      <c r="A1885" s="183"/>
    </row>
    <row r="1886" spans="1:1" x14ac:dyDescent="0.25">
      <c r="A1886" s="183"/>
    </row>
    <row r="1887" spans="1:1" x14ac:dyDescent="0.25">
      <c r="A1887" s="183"/>
    </row>
    <row r="1888" spans="1:1" x14ac:dyDescent="0.25">
      <c r="A1888" s="183"/>
    </row>
    <row r="1889" spans="1:1" x14ac:dyDescent="0.25">
      <c r="A1889" s="183"/>
    </row>
    <row r="1890" spans="1:1" x14ac:dyDescent="0.25">
      <c r="A1890" s="183"/>
    </row>
    <row r="1891" spans="1:1" x14ac:dyDescent="0.25">
      <c r="A1891" s="183"/>
    </row>
    <row r="1892" spans="1:1" x14ac:dyDescent="0.25">
      <c r="A1892" s="183"/>
    </row>
    <row r="1893" spans="1:1" x14ac:dyDescent="0.25">
      <c r="A1893" s="183"/>
    </row>
    <row r="1894" spans="1:1" x14ac:dyDescent="0.25">
      <c r="A1894" s="183"/>
    </row>
    <row r="1895" spans="1:1" x14ac:dyDescent="0.25">
      <c r="A1895" s="183"/>
    </row>
    <row r="1896" spans="1:1" x14ac:dyDescent="0.25">
      <c r="A1896" s="183"/>
    </row>
    <row r="1897" spans="1:1" x14ac:dyDescent="0.25">
      <c r="A1897" s="183"/>
    </row>
    <row r="1898" spans="1:1" x14ac:dyDescent="0.25">
      <c r="A1898" s="183"/>
    </row>
    <row r="1899" spans="1:1" x14ac:dyDescent="0.25">
      <c r="A1899" s="183"/>
    </row>
    <row r="1900" spans="1:1" x14ac:dyDescent="0.25">
      <c r="A1900" s="183"/>
    </row>
    <row r="1901" spans="1:1" x14ac:dyDescent="0.25">
      <c r="A1901" s="183"/>
    </row>
    <row r="1902" spans="1:1" x14ac:dyDescent="0.25">
      <c r="A1902" s="183"/>
    </row>
    <row r="1903" spans="1:1" x14ac:dyDescent="0.25">
      <c r="A1903" s="183"/>
    </row>
    <row r="1904" spans="1:1" x14ac:dyDescent="0.25">
      <c r="A1904" s="183"/>
    </row>
    <row r="1905" spans="1:1" x14ac:dyDescent="0.25">
      <c r="A1905" s="183"/>
    </row>
    <row r="1906" spans="1:1" x14ac:dyDescent="0.25">
      <c r="A1906" s="183"/>
    </row>
    <row r="1907" spans="1:1" x14ac:dyDescent="0.25">
      <c r="A1907" s="183"/>
    </row>
    <row r="1908" spans="1:1" x14ac:dyDescent="0.25">
      <c r="A1908" s="183"/>
    </row>
    <row r="1909" spans="1:1" x14ac:dyDescent="0.25">
      <c r="A1909" s="183"/>
    </row>
    <row r="1910" spans="1:1" x14ac:dyDescent="0.25">
      <c r="A1910" s="183"/>
    </row>
    <row r="1911" spans="1:1" x14ac:dyDescent="0.25">
      <c r="A1911" s="183"/>
    </row>
    <row r="1912" spans="1:1" x14ac:dyDescent="0.25">
      <c r="A1912" s="183"/>
    </row>
    <row r="1913" spans="1:1" x14ac:dyDescent="0.25">
      <c r="A1913" s="183"/>
    </row>
    <row r="1914" spans="1:1" x14ac:dyDescent="0.25">
      <c r="A1914" s="183"/>
    </row>
    <row r="1915" spans="1:1" x14ac:dyDescent="0.25">
      <c r="A1915" s="183"/>
    </row>
    <row r="1916" spans="1:1" x14ac:dyDescent="0.25">
      <c r="A1916" s="183"/>
    </row>
    <row r="1917" spans="1:1" x14ac:dyDescent="0.25">
      <c r="A1917" s="183"/>
    </row>
    <row r="1918" spans="1:1" x14ac:dyDescent="0.25">
      <c r="A1918" s="183"/>
    </row>
    <row r="1919" spans="1:1" x14ac:dyDescent="0.25">
      <c r="A1919" s="183"/>
    </row>
    <row r="1920" spans="1:1" x14ac:dyDescent="0.25">
      <c r="A1920" s="183"/>
    </row>
    <row r="1921" spans="1:1" x14ac:dyDescent="0.25">
      <c r="A1921" s="183"/>
    </row>
    <row r="1922" spans="1:1" x14ac:dyDescent="0.25">
      <c r="A1922" s="183"/>
    </row>
    <row r="1923" spans="1:1" x14ac:dyDescent="0.25">
      <c r="A1923" s="183"/>
    </row>
    <row r="1924" spans="1:1" x14ac:dyDescent="0.25">
      <c r="A1924" s="183"/>
    </row>
    <row r="1925" spans="1:1" x14ac:dyDescent="0.25">
      <c r="A1925" s="183"/>
    </row>
    <row r="1926" spans="1:1" x14ac:dyDescent="0.25">
      <c r="A1926" s="183"/>
    </row>
    <row r="1927" spans="1:1" x14ac:dyDescent="0.25">
      <c r="A1927" s="183"/>
    </row>
    <row r="1928" spans="1:1" x14ac:dyDescent="0.25">
      <c r="A1928" s="183"/>
    </row>
    <row r="1929" spans="1:1" x14ac:dyDescent="0.25">
      <c r="A1929" s="183"/>
    </row>
    <row r="1930" spans="1:1" x14ac:dyDescent="0.25">
      <c r="A1930" s="183"/>
    </row>
    <row r="1931" spans="1:1" x14ac:dyDescent="0.25">
      <c r="A1931" s="183"/>
    </row>
    <row r="1932" spans="1:1" x14ac:dyDescent="0.25">
      <c r="A1932" s="183"/>
    </row>
    <row r="1933" spans="1:1" x14ac:dyDescent="0.25">
      <c r="A1933" s="183"/>
    </row>
    <row r="1934" spans="1:1" x14ac:dyDescent="0.25">
      <c r="A1934" s="183"/>
    </row>
    <row r="1935" spans="1:1" x14ac:dyDescent="0.25">
      <c r="A1935" s="183"/>
    </row>
    <row r="1936" spans="1:1" x14ac:dyDescent="0.25">
      <c r="A1936" s="183"/>
    </row>
    <row r="1937" spans="1:1" x14ac:dyDescent="0.25">
      <c r="A1937" s="183"/>
    </row>
    <row r="1938" spans="1:1" x14ac:dyDescent="0.25">
      <c r="A1938" s="183"/>
    </row>
    <row r="1939" spans="1:1" x14ac:dyDescent="0.25">
      <c r="A1939" s="183"/>
    </row>
    <row r="1940" spans="1:1" x14ac:dyDescent="0.25">
      <c r="A1940" s="183"/>
    </row>
    <row r="1941" spans="1:1" x14ac:dyDescent="0.25">
      <c r="A1941" s="183"/>
    </row>
    <row r="1942" spans="1:1" x14ac:dyDescent="0.25">
      <c r="A1942" s="183"/>
    </row>
    <row r="1943" spans="1:1" x14ac:dyDescent="0.25">
      <c r="A1943" s="183"/>
    </row>
    <row r="1944" spans="1:1" x14ac:dyDescent="0.25">
      <c r="A1944" s="183"/>
    </row>
    <row r="1945" spans="1:1" x14ac:dyDescent="0.25">
      <c r="A1945" s="183"/>
    </row>
    <row r="1946" spans="1:1" x14ac:dyDescent="0.25">
      <c r="A1946" s="183"/>
    </row>
    <row r="1947" spans="1:1" x14ac:dyDescent="0.25">
      <c r="A1947" s="183"/>
    </row>
    <row r="1948" spans="1:1" x14ac:dyDescent="0.25">
      <c r="A1948" s="183"/>
    </row>
    <row r="1949" spans="1:1" x14ac:dyDescent="0.25">
      <c r="A1949" s="183"/>
    </row>
    <row r="1950" spans="1:1" x14ac:dyDescent="0.25">
      <c r="A1950" s="183"/>
    </row>
    <row r="1951" spans="1:1" x14ac:dyDescent="0.25">
      <c r="A1951" s="183"/>
    </row>
    <row r="1952" spans="1:1" x14ac:dyDescent="0.25">
      <c r="A1952" s="183"/>
    </row>
    <row r="1953" spans="1:1" x14ac:dyDescent="0.25">
      <c r="A1953" s="183"/>
    </row>
    <row r="1954" spans="1:1" x14ac:dyDescent="0.25">
      <c r="A1954" s="183"/>
    </row>
    <row r="1955" spans="1:1" x14ac:dyDescent="0.25">
      <c r="A1955" s="183"/>
    </row>
    <row r="1956" spans="1:1" x14ac:dyDescent="0.25">
      <c r="A1956" s="183"/>
    </row>
    <row r="1957" spans="1:1" x14ac:dyDescent="0.25">
      <c r="A1957" s="183"/>
    </row>
    <row r="1958" spans="1:1" x14ac:dyDescent="0.25">
      <c r="A1958" s="183"/>
    </row>
    <row r="1959" spans="1:1" x14ac:dyDescent="0.25">
      <c r="A1959" s="183"/>
    </row>
    <row r="1960" spans="1:1" x14ac:dyDescent="0.25">
      <c r="A1960" s="183"/>
    </row>
    <row r="1961" spans="1:1" x14ac:dyDescent="0.25">
      <c r="A1961" s="183"/>
    </row>
    <row r="1962" spans="1:1" x14ac:dyDescent="0.25">
      <c r="A1962" s="183"/>
    </row>
    <row r="1963" spans="1:1" x14ac:dyDescent="0.25">
      <c r="A1963" s="183"/>
    </row>
    <row r="1964" spans="1:1" x14ac:dyDescent="0.25">
      <c r="A1964" s="183"/>
    </row>
    <row r="1965" spans="1:1" x14ac:dyDescent="0.25">
      <c r="A1965" s="183"/>
    </row>
    <row r="1966" spans="1:1" x14ac:dyDescent="0.25">
      <c r="A1966" s="183"/>
    </row>
    <row r="1967" spans="1:1" x14ac:dyDescent="0.25">
      <c r="A1967" s="183"/>
    </row>
    <row r="1968" spans="1:1" x14ac:dyDescent="0.25">
      <c r="A1968" s="183"/>
    </row>
    <row r="1969" spans="1:1" x14ac:dyDescent="0.25">
      <c r="A1969" s="183"/>
    </row>
    <row r="1970" spans="1:1" x14ac:dyDescent="0.25">
      <c r="A1970" s="183"/>
    </row>
    <row r="1971" spans="1:1" x14ac:dyDescent="0.25">
      <c r="A1971" s="183"/>
    </row>
    <row r="1972" spans="1:1" x14ac:dyDescent="0.25">
      <c r="A1972" s="183"/>
    </row>
    <row r="1973" spans="1:1" x14ac:dyDescent="0.25">
      <c r="A1973" s="183"/>
    </row>
    <row r="1974" spans="1:1" x14ac:dyDescent="0.25">
      <c r="A1974" s="183"/>
    </row>
    <row r="1975" spans="1:1" x14ac:dyDescent="0.25">
      <c r="A1975" s="183"/>
    </row>
    <row r="1976" spans="1:1" x14ac:dyDescent="0.25">
      <c r="A1976" s="183"/>
    </row>
    <row r="1977" spans="1:1" x14ac:dyDescent="0.25">
      <c r="A1977" s="183"/>
    </row>
    <row r="1978" spans="1:1" x14ac:dyDescent="0.25">
      <c r="A1978" s="183"/>
    </row>
    <row r="1979" spans="1:1" x14ac:dyDescent="0.25">
      <c r="A1979" s="183"/>
    </row>
    <row r="1980" spans="1:1" x14ac:dyDescent="0.25">
      <c r="A1980" s="183"/>
    </row>
    <row r="1981" spans="1:1" x14ac:dyDescent="0.25">
      <c r="A1981" s="183"/>
    </row>
    <row r="1982" spans="1:1" x14ac:dyDescent="0.25">
      <c r="A1982" s="183"/>
    </row>
    <row r="1983" spans="1:1" x14ac:dyDescent="0.25">
      <c r="A1983" s="183"/>
    </row>
    <row r="1984" spans="1:1" x14ac:dyDescent="0.25">
      <c r="A1984" s="183"/>
    </row>
    <row r="1985" spans="1:1" x14ac:dyDescent="0.25">
      <c r="A1985" s="183"/>
    </row>
    <row r="1986" spans="1:1" x14ac:dyDescent="0.25">
      <c r="A1986" s="183"/>
    </row>
    <row r="1987" spans="1:1" x14ac:dyDescent="0.25">
      <c r="A1987" s="183"/>
    </row>
    <row r="1988" spans="1:1" x14ac:dyDescent="0.25">
      <c r="A1988" s="183"/>
    </row>
    <row r="1989" spans="1:1" x14ac:dyDescent="0.25">
      <c r="A1989" s="183"/>
    </row>
    <row r="1990" spans="1:1" x14ac:dyDescent="0.25">
      <c r="A1990" s="183"/>
    </row>
    <row r="1991" spans="1:1" x14ac:dyDescent="0.25">
      <c r="A1991" s="183"/>
    </row>
    <row r="1992" spans="1:1" x14ac:dyDescent="0.25">
      <c r="A1992" s="183"/>
    </row>
    <row r="1993" spans="1:1" x14ac:dyDescent="0.25">
      <c r="A1993" s="183"/>
    </row>
    <row r="1994" spans="1:1" x14ac:dyDescent="0.25">
      <c r="A1994" s="183"/>
    </row>
    <row r="1995" spans="1:1" x14ac:dyDescent="0.25">
      <c r="A1995" s="183"/>
    </row>
    <row r="1996" spans="1:1" x14ac:dyDescent="0.25">
      <c r="A1996" s="183"/>
    </row>
    <row r="1997" spans="1:1" x14ac:dyDescent="0.25">
      <c r="A1997" s="183"/>
    </row>
    <row r="1998" spans="1:1" x14ac:dyDescent="0.25">
      <c r="A1998" s="183"/>
    </row>
    <row r="1999" spans="1:1" x14ac:dyDescent="0.25">
      <c r="A1999" s="183"/>
    </row>
    <row r="2000" spans="1:1" x14ac:dyDescent="0.25">
      <c r="A2000" s="183"/>
    </row>
    <row r="2001" spans="1:1" x14ac:dyDescent="0.25">
      <c r="A2001" s="183"/>
    </row>
    <row r="2002" spans="1:1" x14ac:dyDescent="0.25">
      <c r="A2002" s="183"/>
    </row>
    <row r="2003" spans="1:1" x14ac:dyDescent="0.25">
      <c r="A2003" s="183"/>
    </row>
    <row r="2004" spans="1:1" x14ac:dyDescent="0.25">
      <c r="A2004" s="183"/>
    </row>
    <row r="2005" spans="1:1" x14ac:dyDescent="0.25">
      <c r="A2005" s="183"/>
    </row>
    <row r="2006" spans="1:1" x14ac:dyDescent="0.25">
      <c r="A2006" s="183"/>
    </row>
    <row r="2007" spans="1:1" x14ac:dyDescent="0.25">
      <c r="A2007" s="183"/>
    </row>
    <row r="2008" spans="1:1" x14ac:dyDescent="0.25">
      <c r="A2008" s="183"/>
    </row>
    <row r="2009" spans="1:1" x14ac:dyDescent="0.25">
      <c r="A2009" s="183"/>
    </row>
    <row r="2010" spans="1:1" x14ac:dyDescent="0.25">
      <c r="A2010" s="183"/>
    </row>
    <row r="2011" spans="1:1" x14ac:dyDescent="0.25">
      <c r="A2011" s="183"/>
    </row>
    <row r="2012" spans="1:1" x14ac:dyDescent="0.25">
      <c r="A2012" s="183"/>
    </row>
    <row r="2013" spans="1:1" x14ac:dyDescent="0.25">
      <c r="A2013" s="183"/>
    </row>
    <row r="2014" spans="1:1" x14ac:dyDescent="0.25">
      <c r="A2014" s="183"/>
    </row>
    <row r="2015" spans="1:1" x14ac:dyDescent="0.25">
      <c r="A2015" s="183"/>
    </row>
    <row r="2016" spans="1:1" x14ac:dyDescent="0.25">
      <c r="A2016" s="183"/>
    </row>
    <row r="2017" spans="1:1" x14ac:dyDescent="0.25">
      <c r="A2017" s="183"/>
    </row>
    <row r="2018" spans="1:1" x14ac:dyDescent="0.25">
      <c r="A2018" s="183"/>
    </row>
    <row r="2019" spans="1:1" x14ac:dyDescent="0.25">
      <c r="A2019" s="183"/>
    </row>
    <row r="2020" spans="1:1" x14ac:dyDescent="0.25">
      <c r="A2020" s="183"/>
    </row>
    <row r="2021" spans="1:1" x14ac:dyDescent="0.25">
      <c r="A2021" s="183"/>
    </row>
    <row r="2022" spans="1:1" x14ac:dyDescent="0.25">
      <c r="A2022" s="183"/>
    </row>
    <row r="2023" spans="1:1" x14ac:dyDescent="0.25">
      <c r="A2023" s="183"/>
    </row>
    <row r="2024" spans="1:1" x14ac:dyDescent="0.25">
      <c r="A2024" s="183"/>
    </row>
    <row r="2025" spans="1:1" x14ac:dyDescent="0.25">
      <c r="A2025" s="183"/>
    </row>
    <row r="2026" spans="1:1" x14ac:dyDescent="0.25">
      <c r="A2026" s="183"/>
    </row>
    <row r="2027" spans="1:1" x14ac:dyDescent="0.25">
      <c r="A2027" s="183"/>
    </row>
    <row r="2028" spans="1:1" x14ac:dyDescent="0.25">
      <c r="A2028" s="183"/>
    </row>
    <row r="2029" spans="1:1" x14ac:dyDescent="0.25">
      <c r="A2029" s="183"/>
    </row>
    <row r="2030" spans="1:1" x14ac:dyDescent="0.25">
      <c r="A2030" s="183"/>
    </row>
    <row r="2031" spans="1:1" x14ac:dyDescent="0.25">
      <c r="A2031" s="183"/>
    </row>
    <row r="2032" spans="1:1" x14ac:dyDescent="0.25">
      <c r="A2032" s="183"/>
    </row>
    <row r="2033" spans="1:1" x14ac:dyDescent="0.25">
      <c r="A2033" s="183"/>
    </row>
    <row r="2034" spans="1:1" x14ac:dyDescent="0.25">
      <c r="A2034" s="183"/>
    </row>
    <row r="2035" spans="1:1" x14ac:dyDescent="0.25">
      <c r="A2035" s="183"/>
    </row>
    <row r="2036" spans="1:1" x14ac:dyDescent="0.25">
      <c r="A2036" s="183"/>
    </row>
    <row r="2037" spans="1:1" x14ac:dyDescent="0.25">
      <c r="A2037" s="183"/>
    </row>
    <row r="2038" spans="1:1" x14ac:dyDescent="0.25">
      <c r="A2038" s="183"/>
    </row>
    <row r="2039" spans="1:1" x14ac:dyDescent="0.25">
      <c r="A2039" s="183"/>
    </row>
    <row r="2040" spans="1:1" x14ac:dyDescent="0.25">
      <c r="A2040" s="183"/>
    </row>
    <row r="2041" spans="1:1" x14ac:dyDescent="0.25">
      <c r="A2041" s="183"/>
    </row>
    <row r="2042" spans="1:1" x14ac:dyDescent="0.25">
      <c r="A2042" s="183"/>
    </row>
    <row r="2043" spans="1:1" x14ac:dyDescent="0.25">
      <c r="A2043" s="183"/>
    </row>
    <row r="2044" spans="1:1" x14ac:dyDescent="0.25">
      <c r="A2044" s="183"/>
    </row>
    <row r="2045" spans="1:1" x14ac:dyDescent="0.25">
      <c r="A2045" s="183"/>
    </row>
    <row r="2046" spans="1:1" x14ac:dyDescent="0.25">
      <c r="A2046" s="183"/>
    </row>
    <row r="2047" spans="1:1" x14ac:dyDescent="0.25">
      <c r="A2047" s="183"/>
    </row>
    <row r="2048" spans="1:1" x14ac:dyDescent="0.25">
      <c r="A2048" s="183"/>
    </row>
    <row r="2049" spans="1:1" x14ac:dyDescent="0.25">
      <c r="A2049" s="183"/>
    </row>
    <row r="2050" spans="1:1" x14ac:dyDescent="0.25">
      <c r="A2050" s="183"/>
    </row>
    <row r="2051" spans="1:1" x14ac:dyDescent="0.25">
      <c r="A2051" s="183"/>
    </row>
    <row r="2052" spans="1:1" x14ac:dyDescent="0.25">
      <c r="A2052" s="183"/>
    </row>
    <row r="2053" spans="1:1" x14ac:dyDescent="0.25">
      <c r="A2053" s="183"/>
    </row>
    <row r="2054" spans="1:1" x14ac:dyDescent="0.25">
      <c r="A2054" s="183"/>
    </row>
    <row r="2055" spans="1:1" x14ac:dyDescent="0.25">
      <c r="A2055" s="183"/>
    </row>
    <row r="2056" spans="1:1" x14ac:dyDescent="0.25">
      <c r="A2056" s="183"/>
    </row>
    <row r="2057" spans="1:1" x14ac:dyDescent="0.25">
      <c r="A2057" s="183"/>
    </row>
    <row r="2058" spans="1:1" x14ac:dyDescent="0.25">
      <c r="A2058" s="183"/>
    </row>
    <row r="2059" spans="1:1" x14ac:dyDescent="0.25">
      <c r="A2059" s="183"/>
    </row>
    <row r="2060" spans="1:1" x14ac:dyDescent="0.25">
      <c r="A2060" s="183"/>
    </row>
    <row r="2061" spans="1:1" x14ac:dyDescent="0.25">
      <c r="A2061" s="183"/>
    </row>
    <row r="2062" spans="1:1" x14ac:dyDescent="0.25">
      <c r="A2062" s="183"/>
    </row>
    <row r="2063" spans="1:1" x14ac:dyDescent="0.25">
      <c r="A2063" s="183"/>
    </row>
    <row r="2064" spans="1:1" x14ac:dyDescent="0.25">
      <c r="A2064" s="183"/>
    </row>
    <row r="2065" spans="1:1" x14ac:dyDescent="0.25">
      <c r="A2065" s="183"/>
    </row>
    <row r="2066" spans="1:1" x14ac:dyDescent="0.25">
      <c r="A2066" s="183"/>
    </row>
    <row r="2067" spans="1:1" x14ac:dyDescent="0.25">
      <c r="A2067" s="183"/>
    </row>
    <row r="2068" spans="1:1" x14ac:dyDescent="0.25">
      <c r="A2068" s="183"/>
    </row>
    <row r="2069" spans="1:1" x14ac:dyDescent="0.25">
      <c r="A2069" s="183"/>
    </row>
    <row r="2070" spans="1:1" x14ac:dyDescent="0.25">
      <c r="A2070" s="183"/>
    </row>
    <row r="2071" spans="1:1" x14ac:dyDescent="0.25">
      <c r="A2071" s="183"/>
    </row>
    <row r="2072" spans="1:1" x14ac:dyDescent="0.25">
      <c r="A2072" s="183"/>
    </row>
    <row r="2073" spans="1:1" x14ac:dyDescent="0.25">
      <c r="A2073" s="183"/>
    </row>
    <row r="2074" spans="1:1" x14ac:dyDescent="0.25">
      <c r="A2074" s="183"/>
    </row>
    <row r="2075" spans="1:1" x14ac:dyDescent="0.25">
      <c r="A2075" s="183"/>
    </row>
    <row r="2076" spans="1:1" x14ac:dyDescent="0.25">
      <c r="A2076" s="183"/>
    </row>
    <row r="2077" spans="1:1" x14ac:dyDescent="0.25">
      <c r="A2077" s="183"/>
    </row>
    <row r="2078" spans="1:1" x14ac:dyDescent="0.25">
      <c r="A2078" s="183"/>
    </row>
    <row r="2079" spans="1:1" x14ac:dyDescent="0.25">
      <c r="A2079" s="183"/>
    </row>
    <row r="2080" spans="1:1" x14ac:dyDescent="0.25">
      <c r="A2080" s="183"/>
    </row>
    <row r="2081" spans="1:1" x14ac:dyDescent="0.25">
      <c r="A2081" s="183"/>
    </row>
    <row r="2082" spans="1:1" x14ac:dyDescent="0.25">
      <c r="A2082" s="183"/>
    </row>
    <row r="2083" spans="1:1" x14ac:dyDescent="0.25">
      <c r="A2083" s="183"/>
    </row>
    <row r="2084" spans="1:1" x14ac:dyDescent="0.25">
      <c r="A2084" s="183"/>
    </row>
    <row r="2085" spans="1:1" x14ac:dyDescent="0.25">
      <c r="A2085" s="183"/>
    </row>
    <row r="2086" spans="1:1" x14ac:dyDescent="0.25">
      <c r="A2086" s="183"/>
    </row>
    <row r="2087" spans="1:1" x14ac:dyDescent="0.25">
      <c r="A2087" s="183"/>
    </row>
    <row r="2088" spans="1:1" x14ac:dyDescent="0.25">
      <c r="A2088" s="183"/>
    </row>
    <row r="2089" spans="1:1" x14ac:dyDescent="0.25">
      <c r="A2089" s="183"/>
    </row>
    <row r="2090" spans="1:1" x14ac:dyDescent="0.25">
      <c r="A2090" s="183"/>
    </row>
    <row r="2091" spans="1:1" x14ac:dyDescent="0.25">
      <c r="A2091" s="183"/>
    </row>
    <row r="2092" spans="1:1" x14ac:dyDescent="0.25">
      <c r="A2092" s="183"/>
    </row>
    <row r="2093" spans="1:1" x14ac:dyDescent="0.25">
      <c r="A2093" s="183"/>
    </row>
    <row r="2094" spans="1:1" x14ac:dyDescent="0.25">
      <c r="A2094" s="183"/>
    </row>
    <row r="2095" spans="1:1" x14ac:dyDescent="0.25">
      <c r="A2095" s="183"/>
    </row>
    <row r="2096" spans="1:1" x14ac:dyDescent="0.25">
      <c r="A2096" s="183"/>
    </row>
    <row r="2097" spans="1:1" x14ac:dyDescent="0.25">
      <c r="A2097" s="183"/>
    </row>
    <row r="2098" spans="1:1" x14ac:dyDescent="0.25">
      <c r="A2098" s="183"/>
    </row>
    <row r="2099" spans="1:1" x14ac:dyDescent="0.25">
      <c r="A2099" s="183"/>
    </row>
    <row r="2100" spans="1:1" x14ac:dyDescent="0.25">
      <c r="A2100" s="183"/>
    </row>
    <row r="2101" spans="1:1" x14ac:dyDescent="0.25">
      <c r="A2101" s="183"/>
    </row>
    <row r="2102" spans="1:1" x14ac:dyDescent="0.25">
      <c r="A2102" s="183"/>
    </row>
    <row r="2103" spans="1:1" x14ac:dyDescent="0.25">
      <c r="A2103" s="183"/>
    </row>
    <row r="2104" spans="1:1" x14ac:dyDescent="0.25">
      <c r="A2104" s="183"/>
    </row>
    <row r="2105" spans="1:1" x14ac:dyDescent="0.25">
      <c r="A2105" s="183"/>
    </row>
    <row r="2106" spans="1:1" x14ac:dyDescent="0.25">
      <c r="A2106" s="183"/>
    </row>
    <row r="2107" spans="1:1" x14ac:dyDescent="0.25">
      <c r="A2107" s="183"/>
    </row>
    <row r="2108" spans="1:1" x14ac:dyDescent="0.25">
      <c r="A2108" s="183"/>
    </row>
    <row r="2109" spans="1:1" x14ac:dyDescent="0.25">
      <c r="A2109" s="183"/>
    </row>
    <row r="2110" spans="1:1" x14ac:dyDescent="0.25">
      <c r="A2110" s="183"/>
    </row>
    <row r="2111" spans="1:1" x14ac:dyDescent="0.25">
      <c r="A2111" s="183"/>
    </row>
    <row r="2112" spans="1:1" x14ac:dyDescent="0.25">
      <c r="A2112" s="183"/>
    </row>
    <row r="2113" spans="1:1" x14ac:dyDescent="0.25">
      <c r="A2113" s="183"/>
    </row>
    <row r="2114" spans="1:1" x14ac:dyDescent="0.25">
      <c r="A2114" s="183"/>
    </row>
    <row r="2115" spans="1:1" x14ac:dyDescent="0.25">
      <c r="A2115" s="183"/>
    </row>
    <row r="2116" spans="1:1" x14ac:dyDescent="0.25">
      <c r="A2116" s="183"/>
    </row>
    <row r="2117" spans="1:1" x14ac:dyDescent="0.25">
      <c r="A2117" s="183"/>
    </row>
    <row r="2118" spans="1:1" x14ac:dyDescent="0.25">
      <c r="A2118" s="183"/>
    </row>
    <row r="2119" spans="1:1" x14ac:dyDescent="0.25">
      <c r="A2119" s="183"/>
    </row>
    <row r="2120" spans="1:1" x14ac:dyDescent="0.25">
      <c r="A2120" s="183"/>
    </row>
    <row r="2121" spans="1:1" x14ac:dyDescent="0.25">
      <c r="A2121" s="183"/>
    </row>
    <row r="2122" spans="1:1" x14ac:dyDescent="0.25">
      <c r="A2122" s="183"/>
    </row>
    <row r="2123" spans="1:1" x14ac:dyDescent="0.25">
      <c r="A2123" s="183"/>
    </row>
    <row r="2124" spans="1:1" x14ac:dyDescent="0.25">
      <c r="A2124" s="183"/>
    </row>
    <row r="2125" spans="1:1" x14ac:dyDescent="0.25">
      <c r="A2125" s="183"/>
    </row>
    <row r="2126" spans="1:1" x14ac:dyDescent="0.25">
      <c r="A2126" s="183"/>
    </row>
    <row r="2127" spans="1:1" x14ac:dyDescent="0.25">
      <c r="A2127" s="183"/>
    </row>
    <row r="2128" spans="1:1" x14ac:dyDescent="0.25">
      <c r="A2128" s="183"/>
    </row>
    <row r="2129" spans="1:1" x14ac:dyDescent="0.25">
      <c r="A2129" s="183"/>
    </row>
    <row r="2130" spans="1:1" x14ac:dyDescent="0.25">
      <c r="A2130" s="183"/>
    </row>
    <row r="2131" spans="1:1" x14ac:dyDescent="0.25">
      <c r="A2131" s="183"/>
    </row>
    <row r="2132" spans="1:1" x14ac:dyDescent="0.25">
      <c r="A2132" s="183"/>
    </row>
    <row r="2133" spans="1:1" x14ac:dyDescent="0.25">
      <c r="A2133" s="183"/>
    </row>
    <row r="2134" spans="1:1" x14ac:dyDescent="0.25">
      <c r="A2134" s="183"/>
    </row>
    <row r="2135" spans="1:1" x14ac:dyDescent="0.25">
      <c r="A2135" s="183"/>
    </row>
    <row r="2136" spans="1:1" x14ac:dyDescent="0.25">
      <c r="A2136" s="183"/>
    </row>
    <row r="2137" spans="1:1" x14ac:dyDescent="0.25">
      <c r="A2137" s="183"/>
    </row>
    <row r="2138" spans="1:1" x14ac:dyDescent="0.25">
      <c r="A2138" s="183"/>
    </row>
    <row r="2139" spans="1:1" x14ac:dyDescent="0.25">
      <c r="A2139" s="183"/>
    </row>
    <row r="2140" spans="1:1" x14ac:dyDescent="0.25">
      <c r="A2140" s="183"/>
    </row>
    <row r="2141" spans="1:1" x14ac:dyDescent="0.25">
      <c r="A2141" s="183"/>
    </row>
    <row r="2142" spans="1:1" x14ac:dyDescent="0.25">
      <c r="A2142" s="183"/>
    </row>
    <row r="2143" spans="1:1" x14ac:dyDescent="0.25">
      <c r="A2143" s="183"/>
    </row>
    <row r="2144" spans="1:1" x14ac:dyDescent="0.25">
      <c r="A2144" s="183"/>
    </row>
    <row r="2145" spans="1:1" x14ac:dyDescent="0.25">
      <c r="A2145" s="183"/>
    </row>
    <row r="2146" spans="1:1" x14ac:dyDescent="0.25">
      <c r="A2146" s="183"/>
    </row>
    <row r="2147" spans="1:1" x14ac:dyDescent="0.25">
      <c r="A2147" s="183"/>
    </row>
    <row r="2148" spans="1:1" x14ac:dyDescent="0.25">
      <c r="A2148" s="183"/>
    </row>
    <row r="2149" spans="1:1" x14ac:dyDescent="0.25">
      <c r="A2149" s="183"/>
    </row>
    <row r="2150" spans="1:1" x14ac:dyDescent="0.25">
      <c r="A2150" s="183"/>
    </row>
    <row r="2151" spans="1:1" x14ac:dyDescent="0.25">
      <c r="A2151" s="183"/>
    </row>
    <row r="2152" spans="1:1" x14ac:dyDescent="0.25">
      <c r="A2152" s="183"/>
    </row>
    <row r="2153" spans="1:1" x14ac:dyDescent="0.25">
      <c r="A2153" s="183"/>
    </row>
    <row r="2154" spans="1:1" x14ac:dyDescent="0.25">
      <c r="A2154" s="183"/>
    </row>
    <row r="2155" spans="1:1" x14ac:dyDescent="0.25">
      <c r="A2155" s="183"/>
    </row>
    <row r="2156" spans="1:1" x14ac:dyDescent="0.25">
      <c r="A2156" s="183"/>
    </row>
    <row r="2157" spans="1:1" x14ac:dyDescent="0.25">
      <c r="A2157" s="183"/>
    </row>
    <row r="2158" spans="1:1" x14ac:dyDescent="0.25">
      <c r="A2158" s="183"/>
    </row>
    <row r="2159" spans="1:1" x14ac:dyDescent="0.25">
      <c r="A2159" s="183"/>
    </row>
    <row r="2160" spans="1:1" x14ac:dyDescent="0.25">
      <c r="A2160" s="183"/>
    </row>
    <row r="2161" spans="1:1" x14ac:dyDescent="0.25">
      <c r="A2161" s="183"/>
    </row>
    <row r="2162" spans="1:1" x14ac:dyDescent="0.25">
      <c r="A2162" s="183"/>
    </row>
    <row r="2163" spans="1:1" x14ac:dyDescent="0.25">
      <c r="A2163" s="183"/>
    </row>
    <row r="2164" spans="1:1" x14ac:dyDescent="0.25">
      <c r="A2164" s="183"/>
    </row>
    <row r="2165" spans="1:1" x14ac:dyDescent="0.25">
      <c r="A2165" s="183"/>
    </row>
    <row r="2166" spans="1:1" x14ac:dyDescent="0.25">
      <c r="A2166" s="183"/>
    </row>
    <row r="2167" spans="1:1" x14ac:dyDescent="0.25">
      <c r="A2167" s="183"/>
    </row>
    <row r="2168" spans="1:1" x14ac:dyDescent="0.25">
      <c r="A2168" s="183"/>
    </row>
    <row r="2169" spans="1:1" x14ac:dyDescent="0.25">
      <c r="A2169" s="183"/>
    </row>
    <row r="2170" spans="1:1" x14ac:dyDescent="0.25">
      <c r="A2170" s="183"/>
    </row>
    <row r="2171" spans="1:1" x14ac:dyDescent="0.25">
      <c r="A2171" s="183"/>
    </row>
    <row r="2172" spans="1:1" x14ac:dyDescent="0.25">
      <c r="A2172" s="183"/>
    </row>
    <row r="2173" spans="1:1" x14ac:dyDescent="0.25">
      <c r="A2173" s="183"/>
    </row>
    <row r="2174" spans="1:1" x14ac:dyDescent="0.25">
      <c r="A2174" s="183"/>
    </row>
    <row r="2175" spans="1:1" x14ac:dyDescent="0.25">
      <c r="A2175" s="183"/>
    </row>
    <row r="2176" spans="1:1" x14ac:dyDescent="0.25">
      <c r="A2176" s="183"/>
    </row>
    <row r="2177" spans="1:1" x14ac:dyDescent="0.25">
      <c r="A2177" s="183"/>
    </row>
    <row r="2178" spans="1:1" x14ac:dyDescent="0.25">
      <c r="A2178" s="183"/>
    </row>
    <row r="2179" spans="1:1" x14ac:dyDescent="0.25">
      <c r="A2179" s="183"/>
    </row>
    <row r="2180" spans="1:1" x14ac:dyDescent="0.25">
      <c r="A2180" s="183"/>
    </row>
    <row r="2181" spans="1:1" x14ac:dyDescent="0.25">
      <c r="A2181" s="183"/>
    </row>
    <row r="2182" spans="1:1" x14ac:dyDescent="0.25">
      <c r="A2182" s="183"/>
    </row>
    <row r="2183" spans="1:1" x14ac:dyDescent="0.25">
      <c r="A2183" s="183"/>
    </row>
    <row r="2184" spans="1:1" x14ac:dyDescent="0.25">
      <c r="A2184" s="183"/>
    </row>
    <row r="2185" spans="1:1" x14ac:dyDescent="0.25">
      <c r="A2185" s="183"/>
    </row>
    <row r="2186" spans="1:1" x14ac:dyDescent="0.25">
      <c r="A2186" s="183"/>
    </row>
    <row r="2187" spans="1:1" x14ac:dyDescent="0.25">
      <c r="A2187" s="183"/>
    </row>
    <row r="2188" spans="1:1" x14ac:dyDescent="0.25">
      <c r="A2188" s="183"/>
    </row>
    <row r="2189" spans="1:1" x14ac:dyDescent="0.25">
      <c r="A2189" s="183"/>
    </row>
    <row r="2190" spans="1:1" x14ac:dyDescent="0.25">
      <c r="A2190" s="183"/>
    </row>
    <row r="2191" spans="1:1" x14ac:dyDescent="0.25">
      <c r="A2191" s="183"/>
    </row>
    <row r="2192" spans="1:1" x14ac:dyDescent="0.25">
      <c r="A2192" s="183"/>
    </row>
    <row r="2193" spans="1:1" x14ac:dyDescent="0.25">
      <c r="A2193" s="183"/>
    </row>
    <row r="2194" spans="1:1" x14ac:dyDescent="0.25">
      <c r="A2194" s="183"/>
    </row>
    <row r="2195" spans="1:1" x14ac:dyDescent="0.25">
      <c r="A2195" s="183"/>
    </row>
    <row r="2196" spans="1:1" x14ac:dyDescent="0.25">
      <c r="A2196" s="183"/>
    </row>
    <row r="2197" spans="1:1" x14ac:dyDescent="0.25">
      <c r="A2197" s="183"/>
    </row>
    <row r="2198" spans="1:1" x14ac:dyDescent="0.25">
      <c r="A2198" s="183"/>
    </row>
    <row r="2199" spans="1:1" x14ac:dyDescent="0.25">
      <c r="A2199" s="183"/>
    </row>
    <row r="2200" spans="1:1" x14ac:dyDescent="0.25">
      <c r="A2200" s="183"/>
    </row>
    <row r="2201" spans="1:1" x14ac:dyDescent="0.25">
      <c r="A2201" s="183"/>
    </row>
    <row r="2202" spans="1:1" x14ac:dyDescent="0.25">
      <c r="A2202" s="183"/>
    </row>
    <row r="2203" spans="1:1" x14ac:dyDescent="0.25">
      <c r="A2203" s="183"/>
    </row>
    <row r="2204" spans="1:1" x14ac:dyDescent="0.25">
      <c r="A2204" s="183"/>
    </row>
    <row r="2205" spans="1:1" x14ac:dyDescent="0.25">
      <c r="A2205" s="183"/>
    </row>
    <row r="2206" spans="1:1" x14ac:dyDescent="0.25">
      <c r="A2206" s="183"/>
    </row>
    <row r="2207" spans="1:1" x14ac:dyDescent="0.25">
      <c r="A2207" s="183"/>
    </row>
    <row r="2208" spans="1:1" x14ac:dyDescent="0.25">
      <c r="A2208" s="183"/>
    </row>
    <row r="2209" spans="1:1" x14ac:dyDescent="0.25">
      <c r="A2209" s="183"/>
    </row>
    <row r="2210" spans="1:1" x14ac:dyDescent="0.25">
      <c r="A2210" s="183"/>
    </row>
    <row r="2211" spans="1:1" x14ac:dyDescent="0.25">
      <c r="A2211" s="183"/>
    </row>
    <row r="2212" spans="1:1" x14ac:dyDescent="0.25">
      <c r="A2212" s="183"/>
    </row>
    <row r="2213" spans="1:1" x14ac:dyDescent="0.25">
      <c r="A2213" s="183"/>
    </row>
    <row r="2214" spans="1:1" x14ac:dyDescent="0.25">
      <c r="A2214" s="183"/>
    </row>
    <row r="2215" spans="1:1" x14ac:dyDescent="0.25">
      <c r="A2215" s="183"/>
    </row>
    <row r="2216" spans="1:1" x14ac:dyDescent="0.25">
      <c r="A2216" s="183"/>
    </row>
    <row r="2217" spans="1:1" x14ac:dyDescent="0.25">
      <c r="A2217" s="183"/>
    </row>
    <row r="2218" spans="1:1" x14ac:dyDescent="0.25">
      <c r="A2218" s="183"/>
    </row>
    <row r="2219" spans="1:1" x14ac:dyDescent="0.25">
      <c r="A2219" s="183"/>
    </row>
    <row r="2220" spans="1:1" x14ac:dyDescent="0.25">
      <c r="A2220" s="183"/>
    </row>
    <row r="2221" spans="1:1" x14ac:dyDescent="0.25">
      <c r="A2221" s="183"/>
    </row>
    <row r="2222" spans="1:1" x14ac:dyDescent="0.25">
      <c r="A2222" s="183"/>
    </row>
    <row r="2223" spans="1:1" x14ac:dyDescent="0.25">
      <c r="A2223" s="183"/>
    </row>
    <row r="2224" spans="1:1" x14ac:dyDescent="0.25">
      <c r="A2224" s="183"/>
    </row>
    <row r="2225" spans="1:1" x14ac:dyDescent="0.25">
      <c r="A2225" s="183"/>
    </row>
    <row r="2226" spans="1:1" x14ac:dyDescent="0.25">
      <c r="A2226" s="183"/>
    </row>
    <row r="2227" spans="1:1" x14ac:dyDescent="0.25">
      <c r="A2227" s="183"/>
    </row>
    <row r="2228" spans="1:1" x14ac:dyDescent="0.25">
      <c r="A2228" s="183"/>
    </row>
    <row r="2229" spans="1:1" x14ac:dyDescent="0.25">
      <c r="A2229" s="183"/>
    </row>
    <row r="2230" spans="1:1" x14ac:dyDescent="0.25">
      <c r="A2230" s="183"/>
    </row>
    <row r="2231" spans="1:1" x14ac:dyDescent="0.25">
      <c r="A2231" s="183"/>
    </row>
    <row r="2232" spans="1:1" x14ac:dyDescent="0.25">
      <c r="A2232" s="183"/>
    </row>
    <row r="2233" spans="1:1" x14ac:dyDescent="0.25">
      <c r="A2233" s="183"/>
    </row>
    <row r="2234" spans="1:1" x14ac:dyDescent="0.25">
      <c r="A2234" s="183"/>
    </row>
    <row r="2235" spans="1:1" x14ac:dyDescent="0.25">
      <c r="A2235" s="183"/>
    </row>
    <row r="2236" spans="1:1" x14ac:dyDescent="0.25">
      <c r="A2236" s="183"/>
    </row>
    <row r="2237" spans="1:1" x14ac:dyDescent="0.25">
      <c r="A2237" s="183"/>
    </row>
    <row r="2238" spans="1:1" x14ac:dyDescent="0.25">
      <c r="A2238" s="183"/>
    </row>
    <row r="2239" spans="1:1" x14ac:dyDescent="0.25">
      <c r="A2239" s="183"/>
    </row>
    <row r="2240" spans="1:1" x14ac:dyDescent="0.25">
      <c r="A2240" s="183"/>
    </row>
    <row r="2241" spans="1:1" x14ac:dyDescent="0.25">
      <c r="A2241" s="183"/>
    </row>
    <row r="2242" spans="1:1" x14ac:dyDescent="0.25">
      <c r="A2242" s="183"/>
    </row>
    <row r="2243" spans="1:1" x14ac:dyDescent="0.25">
      <c r="A2243" s="183"/>
    </row>
    <row r="2244" spans="1:1" x14ac:dyDescent="0.25">
      <c r="A2244" s="183"/>
    </row>
    <row r="2245" spans="1:1" x14ac:dyDescent="0.25">
      <c r="A2245" s="183"/>
    </row>
    <row r="2246" spans="1:1" x14ac:dyDescent="0.25">
      <c r="A2246" s="183"/>
    </row>
    <row r="2247" spans="1:1" x14ac:dyDescent="0.25">
      <c r="A2247" s="183"/>
    </row>
    <row r="2248" spans="1:1" x14ac:dyDescent="0.25">
      <c r="A2248" s="183"/>
    </row>
    <row r="2249" spans="1:1" x14ac:dyDescent="0.25">
      <c r="A2249" s="183"/>
    </row>
    <row r="2250" spans="1:1" x14ac:dyDescent="0.25">
      <c r="A2250" s="183"/>
    </row>
    <row r="2251" spans="1:1" x14ac:dyDescent="0.25">
      <c r="A2251" s="183"/>
    </row>
    <row r="2252" spans="1:1" x14ac:dyDescent="0.25">
      <c r="A2252" s="183"/>
    </row>
    <row r="2253" spans="1:1" x14ac:dyDescent="0.25">
      <c r="A2253" s="183"/>
    </row>
    <row r="2254" spans="1:1" x14ac:dyDescent="0.25">
      <c r="A2254" s="183"/>
    </row>
    <row r="2255" spans="1:1" x14ac:dyDescent="0.25">
      <c r="A2255" s="183"/>
    </row>
    <row r="2256" spans="1:1" x14ac:dyDescent="0.25">
      <c r="A2256" s="183"/>
    </row>
    <row r="2257" spans="1:1" x14ac:dyDescent="0.25">
      <c r="A2257" s="183"/>
    </row>
    <row r="2258" spans="1:1" x14ac:dyDescent="0.25">
      <c r="A2258" s="183"/>
    </row>
    <row r="2259" spans="1:1" x14ac:dyDescent="0.25">
      <c r="A2259" s="183"/>
    </row>
    <row r="2260" spans="1:1" x14ac:dyDescent="0.25">
      <c r="A2260" s="183"/>
    </row>
    <row r="2261" spans="1:1" x14ac:dyDescent="0.25">
      <c r="A2261" s="183"/>
    </row>
    <row r="2262" spans="1:1" x14ac:dyDescent="0.25">
      <c r="A2262" s="183"/>
    </row>
    <row r="2263" spans="1:1" x14ac:dyDescent="0.25">
      <c r="A2263" s="183"/>
    </row>
    <row r="2264" spans="1:1" x14ac:dyDescent="0.25">
      <c r="A2264" s="183"/>
    </row>
    <row r="2265" spans="1:1" x14ac:dyDescent="0.25">
      <c r="A2265" s="183"/>
    </row>
    <row r="2266" spans="1:1" x14ac:dyDescent="0.25">
      <c r="A2266" s="183"/>
    </row>
    <row r="2267" spans="1:1" x14ac:dyDescent="0.25">
      <c r="A2267" s="183"/>
    </row>
    <row r="2268" spans="1:1" x14ac:dyDescent="0.25">
      <c r="A2268" s="183"/>
    </row>
    <row r="2269" spans="1:1" x14ac:dyDescent="0.25">
      <c r="A2269" s="183"/>
    </row>
    <row r="2270" spans="1:1" x14ac:dyDescent="0.25">
      <c r="A2270" s="183"/>
    </row>
    <row r="2271" spans="1:1" x14ac:dyDescent="0.25">
      <c r="A2271" s="183"/>
    </row>
    <row r="2272" spans="1:1" x14ac:dyDescent="0.25">
      <c r="A2272" s="183"/>
    </row>
    <row r="2273" spans="1:1" x14ac:dyDescent="0.25">
      <c r="A2273" s="183"/>
    </row>
    <row r="2274" spans="1:1" x14ac:dyDescent="0.25">
      <c r="A2274" s="183"/>
    </row>
    <row r="2275" spans="1:1" x14ac:dyDescent="0.25">
      <c r="A2275" s="183"/>
    </row>
    <row r="2276" spans="1:1" x14ac:dyDescent="0.25">
      <c r="A2276" s="183"/>
    </row>
    <row r="2277" spans="1:1" x14ac:dyDescent="0.25">
      <c r="A2277" s="183"/>
    </row>
    <row r="2278" spans="1:1" x14ac:dyDescent="0.25">
      <c r="A2278" s="183"/>
    </row>
    <row r="2279" spans="1:1" x14ac:dyDescent="0.25">
      <c r="A2279" s="183"/>
    </row>
    <row r="2280" spans="1:1" x14ac:dyDescent="0.25">
      <c r="A2280" s="183"/>
    </row>
    <row r="2281" spans="1:1" x14ac:dyDescent="0.25">
      <c r="A2281" s="183"/>
    </row>
    <row r="2282" spans="1:1" x14ac:dyDescent="0.25">
      <c r="A2282" s="183"/>
    </row>
    <row r="2283" spans="1:1" x14ac:dyDescent="0.25">
      <c r="A2283" s="183"/>
    </row>
    <row r="2284" spans="1:1" x14ac:dyDescent="0.25">
      <c r="A2284" s="183"/>
    </row>
    <row r="2285" spans="1:1" x14ac:dyDescent="0.25">
      <c r="A2285" s="183"/>
    </row>
    <row r="2286" spans="1:1" x14ac:dyDescent="0.25">
      <c r="A2286" s="183"/>
    </row>
    <row r="2287" spans="1:1" x14ac:dyDescent="0.25">
      <c r="A2287" s="183"/>
    </row>
    <row r="2288" spans="1:1" x14ac:dyDescent="0.25">
      <c r="A2288" s="183"/>
    </row>
    <row r="2289" spans="1:1" x14ac:dyDescent="0.25">
      <c r="A2289" s="183"/>
    </row>
    <row r="2290" spans="1:1" x14ac:dyDescent="0.25">
      <c r="A2290" s="183"/>
    </row>
    <row r="2291" spans="1:1" x14ac:dyDescent="0.25">
      <c r="A2291" s="183"/>
    </row>
    <row r="2292" spans="1:1" x14ac:dyDescent="0.25">
      <c r="A2292" s="183"/>
    </row>
    <row r="2293" spans="1:1" x14ac:dyDescent="0.25">
      <c r="A2293" s="183"/>
    </row>
    <row r="2294" spans="1:1" x14ac:dyDescent="0.25">
      <c r="A2294" s="183"/>
    </row>
    <row r="2295" spans="1:1" x14ac:dyDescent="0.25">
      <c r="A2295" s="183"/>
    </row>
    <row r="2296" spans="1:1" x14ac:dyDescent="0.25">
      <c r="A2296" s="183"/>
    </row>
    <row r="2297" spans="1:1" x14ac:dyDescent="0.25">
      <c r="A2297" s="183"/>
    </row>
    <row r="2298" spans="1:1" x14ac:dyDescent="0.25">
      <c r="A2298" s="183"/>
    </row>
    <row r="2299" spans="1:1" x14ac:dyDescent="0.25">
      <c r="A2299" s="183"/>
    </row>
    <row r="2300" spans="1:1" x14ac:dyDescent="0.25">
      <c r="A2300" s="183"/>
    </row>
    <row r="2301" spans="1:1" x14ac:dyDescent="0.25">
      <c r="A2301" s="183"/>
    </row>
    <row r="2302" spans="1:1" x14ac:dyDescent="0.25">
      <c r="A2302" s="183"/>
    </row>
    <row r="2303" spans="1:1" x14ac:dyDescent="0.25">
      <c r="A2303" s="183"/>
    </row>
    <row r="2304" spans="1:1" x14ac:dyDescent="0.25">
      <c r="A2304" s="183"/>
    </row>
    <row r="2305" spans="1:1" x14ac:dyDescent="0.25">
      <c r="A2305" s="183"/>
    </row>
    <row r="2306" spans="1:1" x14ac:dyDescent="0.25">
      <c r="A2306" s="183"/>
    </row>
    <row r="2307" spans="1:1" x14ac:dyDescent="0.25">
      <c r="A2307" s="183"/>
    </row>
    <row r="2308" spans="1:1" x14ac:dyDescent="0.25">
      <c r="A2308" s="183"/>
    </row>
    <row r="2309" spans="1:1" x14ac:dyDescent="0.25">
      <c r="A2309" s="183"/>
    </row>
    <row r="2310" spans="1:1" x14ac:dyDescent="0.25">
      <c r="A2310" s="183"/>
    </row>
    <row r="2311" spans="1:1" x14ac:dyDescent="0.25">
      <c r="A2311" s="183"/>
    </row>
    <row r="2312" spans="1:1" x14ac:dyDescent="0.25">
      <c r="A2312" s="183"/>
    </row>
    <row r="2313" spans="1:1" x14ac:dyDescent="0.25">
      <c r="A2313" s="183"/>
    </row>
    <row r="2314" spans="1:1" x14ac:dyDescent="0.25">
      <c r="A2314" s="183"/>
    </row>
    <row r="2315" spans="1:1" x14ac:dyDescent="0.25">
      <c r="A2315" s="183"/>
    </row>
    <row r="2316" spans="1:1" x14ac:dyDescent="0.25">
      <c r="A2316" s="183"/>
    </row>
    <row r="2317" spans="1:1" x14ac:dyDescent="0.25">
      <c r="A2317" s="183"/>
    </row>
    <row r="2318" spans="1:1" x14ac:dyDescent="0.25">
      <c r="A2318" s="183"/>
    </row>
    <row r="2319" spans="1:1" x14ac:dyDescent="0.25">
      <c r="A2319" s="183"/>
    </row>
    <row r="2320" spans="1:1" x14ac:dyDescent="0.25">
      <c r="A2320" s="183"/>
    </row>
    <row r="2321" spans="1:1" x14ac:dyDescent="0.25">
      <c r="A2321" s="183"/>
    </row>
    <row r="2322" spans="1:1" x14ac:dyDescent="0.25">
      <c r="A2322" s="183"/>
    </row>
    <row r="2323" spans="1:1" x14ac:dyDescent="0.25">
      <c r="A2323" s="183"/>
    </row>
    <row r="2324" spans="1:1" x14ac:dyDescent="0.25">
      <c r="A2324" s="183"/>
    </row>
    <row r="2325" spans="1:1" x14ac:dyDescent="0.25">
      <c r="A2325" s="183"/>
    </row>
    <row r="2326" spans="1:1" x14ac:dyDescent="0.25">
      <c r="A2326" s="183"/>
    </row>
    <row r="2327" spans="1:1" x14ac:dyDescent="0.25">
      <c r="A2327" s="183"/>
    </row>
    <row r="2328" spans="1:1" x14ac:dyDescent="0.25">
      <c r="A2328" s="183"/>
    </row>
    <row r="2329" spans="1:1" x14ac:dyDescent="0.25">
      <c r="A2329" s="183"/>
    </row>
    <row r="2330" spans="1:1" x14ac:dyDescent="0.25">
      <c r="A2330" s="183"/>
    </row>
    <row r="2331" spans="1:1" x14ac:dyDescent="0.25">
      <c r="A2331" s="183"/>
    </row>
    <row r="2332" spans="1:1" x14ac:dyDescent="0.25">
      <c r="A2332" s="183"/>
    </row>
    <row r="2333" spans="1:1" x14ac:dyDescent="0.25">
      <c r="A2333" s="183"/>
    </row>
    <row r="2334" spans="1:1" x14ac:dyDescent="0.25">
      <c r="A2334" s="183"/>
    </row>
    <row r="2335" spans="1:1" x14ac:dyDescent="0.25">
      <c r="A2335" s="183"/>
    </row>
    <row r="2336" spans="1:1" x14ac:dyDescent="0.25">
      <c r="A2336" s="183"/>
    </row>
    <row r="2337" spans="1:1" x14ac:dyDescent="0.25">
      <c r="A2337" s="183"/>
    </row>
    <row r="2338" spans="1:1" x14ac:dyDescent="0.25">
      <c r="A2338" s="183"/>
    </row>
    <row r="2339" spans="1:1" x14ac:dyDescent="0.25">
      <c r="A2339" s="183"/>
    </row>
    <row r="2340" spans="1:1" x14ac:dyDescent="0.25">
      <c r="A2340" s="183"/>
    </row>
    <row r="2341" spans="1:1" x14ac:dyDescent="0.25">
      <c r="A2341" s="183"/>
    </row>
    <row r="2342" spans="1:1" x14ac:dyDescent="0.25">
      <c r="A2342" s="183"/>
    </row>
    <row r="2343" spans="1:1" x14ac:dyDescent="0.25">
      <c r="A2343" s="183"/>
    </row>
    <row r="2344" spans="1:1" x14ac:dyDescent="0.25">
      <c r="A2344" s="183"/>
    </row>
    <row r="2345" spans="1:1" x14ac:dyDescent="0.25">
      <c r="A2345" s="183"/>
    </row>
    <row r="2346" spans="1:1" x14ac:dyDescent="0.25">
      <c r="A2346" s="183"/>
    </row>
    <row r="2347" spans="1:1" x14ac:dyDescent="0.25">
      <c r="A2347" s="183"/>
    </row>
    <row r="2348" spans="1:1" x14ac:dyDescent="0.25">
      <c r="A2348" s="183"/>
    </row>
    <row r="2349" spans="1:1" x14ac:dyDescent="0.25">
      <c r="A2349" s="183"/>
    </row>
    <row r="2350" spans="1:1" x14ac:dyDescent="0.25">
      <c r="A2350" s="183"/>
    </row>
    <row r="2351" spans="1:1" x14ac:dyDescent="0.25">
      <c r="A2351" s="183"/>
    </row>
    <row r="2352" spans="1:1" x14ac:dyDescent="0.25">
      <c r="A2352" s="183"/>
    </row>
    <row r="2353" spans="1:1" x14ac:dyDescent="0.25">
      <c r="A2353" s="183"/>
    </row>
    <row r="2354" spans="1:1" x14ac:dyDescent="0.25">
      <c r="A2354" s="183"/>
    </row>
    <row r="2355" spans="1:1" x14ac:dyDescent="0.25">
      <c r="A2355" s="183"/>
    </row>
    <row r="2356" spans="1:1" x14ac:dyDescent="0.25">
      <c r="A2356" s="183"/>
    </row>
    <row r="2357" spans="1:1" x14ac:dyDescent="0.25">
      <c r="A2357" s="183"/>
    </row>
    <row r="2358" spans="1:1" x14ac:dyDescent="0.25">
      <c r="A2358" s="183"/>
    </row>
    <row r="2359" spans="1:1" x14ac:dyDescent="0.25">
      <c r="A2359" s="183"/>
    </row>
    <row r="2360" spans="1:1" x14ac:dyDescent="0.25">
      <c r="A2360" s="183"/>
    </row>
    <row r="2361" spans="1:1" x14ac:dyDescent="0.25">
      <c r="A2361" s="183"/>
    </row>
    <row r="2362" spans="1:1" x14ac:dyDescent="0.25">
      <c r="A2362" s="183"/>
    </row>
    <row r="2363" spans="1:1" x14ac:dyDescent="0.25">
      <c r="A2363" s="183"/>
    </row>
    <row r="2364" spans="1:1" x14ac:dyDescent="0.25">
      <c r="A2364" s="183"/>
    </row>
    <row r="2365" spans="1:1" x14ac:dyDescent="0.25">
      <c r="A2365" s="183"/>
    </row>
    <row r="2366" spans="1:1" x14ac:dyDescent="0.25">
      <c r="A2366" s="183"/>
    </row>
    <row r="2367" spans="1:1" x14ac:dyDescent="0.25">
      <c r="A2367" s="183"/>
    </row>
    <row r="2368" spans="1:1" x14ac:dyDescent="0.25">
      <c r="A2368" s="183"/>
    </row>
    <row r="2369" spans="1:1" x14ac:dyDescent="0.25">
      <c r="A2369" s="183"/>
    </row>
    <row r="2370" spans="1:1" x14ac:dyDescent="0.25">
      <c r="A2370" s="183"/>
    </row>
    <row r="2371" spans="1:1" x14ac:dyDescent="0.25">
      <c r="A2371" s="183"/>
    </row>
    <row r="2372" spans="1:1" x14ac:dyDescent="0.25">
      <c r="A2372" s="183"/>
    </row>
    <row r="2373" spans="1:1" x14ac:dyDescent="0.25">
      <c r="A2373" s="183"/>
    </row>
    <row r="2374" spans="1:1" x14ac:dyDescent="0.25">
      <c r="A2374" s="183"/>
    </row>
    <row r="2375" spans="1:1" x14ac:dyDescent="0.25">
      <c r="A2375" s="183"/>
    </row>
    <row r="2376" spans="1:1" x14ac:dyDescent="0.25">
      <c r="A2376" s="183"/>
    </row>
    <row r="2377" spans="1:1" x14ac:dyDescent="0.25">
      <c r="A2377" s="183"/>
    </row>
    <row r="2378" spans="1:1" x14ac:dyDescent="0.25">
      <c r="A2378" s="183"/>
    </row>
    <row r="2379" spans="1:1" x14ac:dyDescent="0.25">
      <c r="A2379" s="183"/>
    </row>
    <row r="2380" spans="1:1" x14ac:dyDescent="0.25">
      <c r="A2380" s="183"/>
    </row>
    <row r="2381" spans="1:1" x14ac:dyDescent="0.25">
      <c r="A2381" s="183"/>
    </row>
    <row r="2382" spans="1:1" x14ac:dyDescent="0.25">
      <c r="A2382" s="183"/>
    </row>
    <row r="2383" spans="1:1" x14ac:dyDescent="0.25">
      <c r="A2383" s="183"/>
    </row>
    <row r="2384" spans="1:1" x14ac:dyDescent="0.25">
      <c r="A2384" s="183"/>
    </row>
    <row r="2385" spans="1:1" x14ac:dyDescent="0.25">
      <c r="A2385" s="183"/>
    </row>
    <row r="2386" spans="1:1" x14ac:dyDescent="0.25">
      <c r="A2386" s="183"/>
    </row>
    <row r="2387" spans="1:1" x14ac:dyDescent="0.25">
      <c r="A2387" s="183"/>
    </row>
    <row r="2388" spans="1:1" x14ac:dyDescent="0.25">
      <c r="A2388" s="183"/>
    </row>
    <row r="2389" spans="1:1" x14ac:dyDescent="0.25">
      <c r="A2389" s="183"/>
    </row>
    <row r="2390" spans="1:1" x14ac:dyDescent="0.25">
      <c r="A2390" s="183"/>
    </row>
    <row r="2391" spans="1:1" x14ac:dyDescent="0.25">
      <c r="A2391" s="183"/>
    </row>
    <row r="2392" spans="1:1" x14ac:dyDescent="0.25">
      <c r="A2392" s="183"/>
    </row>
    <row r="2393" spans="1:1" x14ac:dyDescent="0.25">
      <c r="A2393" s="183"/>
    </row>
    <row r="2394" spans="1:1" x14ac:dyDescent="0.25">
      <c r="A2394" s="183"/>
    </row>
    <row r="2395" spans="1:1" x14ac:dyDescent="0.25">
      <c r="A2395" s="183"/>
    </row>
    <row r="2396" spans="1:1" x14ac:dyDescent="0.25">
      <c r="A2396" s="183"/>
    </row>
    <row r="2397" spans="1:1" x14ac:dyDescent="0.25">
      <c r="A2397" s="183"/>
    </row>
    <row r="2398" spans="1:1" x14ac:dyDescent="0.25">
      <c r="A2398" s="183"/>
    </row>
    <row r="2399" spans="1:1" x14ac:dyDescent="0.25">
      <c r="A2399" s="183"/>
    </row>
    <row r="2400" spans="1:1" x14ac:dyDescent="0.25">
      <c r="A2400" s="183"/>
    </row>
    <row r="2401" spans="1:1" x14ac:dyDescent="0.25">
      <c r="A2401" s="183"/>
    </row>
    <row r="2402" spans="1:1" x14ac:dyDescent="0.25">
      <c r="A2402" s="183"/>
    </row>
    <row r="2403" spans="1:1" x14ac:dyDescent="0.25">
      <c r="A2403" s="183"/>
    </row>
    <row r="2404" spans="1:1" x14ac:dyDescent="0.25">
      <c r="A2404" s="183"/>
    </row>
    <row r="2405" spans="1:1" x14ac:dyDescent="0.25">
      <c r="A2405" s="183"/>
    </row>
    <row r="2406" spans="1:1" x14ac:dyDescent="0.25">
      <c r="A2406" s="183"/>
    </row>
    <row r="2407" spans="1:1" x14ac:dyDescent="0.25">
      <c r="A2407" s="183"/>
    </row>
    <row r="2408" spans="1:1" x14ac:dyDescent="0.25">
      <c r="A2408" s="183"/>
    </row>
    <row r="2409" spans="1:1" x14ac:dyDescent="0.25">
      <c r="A2409" s="183"/>
    </row>
    <row r="2410" spans="1:1" x14ac:dyDescent="0.25">
      <c r="A2410" s="183"/>
    </row>
    <row r="2411" spans="1:1" x14ac:dyDescent="0.25">
      <c r="A2411" s="183"/>
    </row>
    <row r="2412" spans="1:1" x14ac:dyDescent="0.25">
      <c r="A2412" s="183"/>
    </row>
    <row r="2413" spans="1:1" x14ac:dyDescent="0.25">
      <c r="A2413" s="183"/>
    </row>
    <row r="2414" spans="1:1" x14ac:dyDescent="0.25">
      <c r="A2414" s="183"/>
    </row>
    <row r="2415" spans="1:1" x14ac:dyDescent="0.25">
      <c r="A2415" s="183"/>
    </row>
    <row r="2416" spans="1:1" x14ac:dyDescent="0.25">
      <c r="A2416" s="183"/>
    </row>
    <row r="2417" spans="1:1" x14ac:dyDescent="0.25">
      <c r="A2417" s="183"/>
    </row>
    <row r="2418" spans="1:1" x14ac:dyDescent="0.25">
      <c r="A2418" s="183"/>
    </row>
    <row r="2419" spans="1:1" x14ac:dyDescent="0.25">
      <c r="A2419" s="183"/>
    </row>
    <row r="2420" spans="1:1" x14ac:dyDescent="0.25">
      <c r="A2420" s="183"/>
    </row>
    <row r="2421" spans="1:1" x14ac:dyDescent="0.25">
      <c r="A2421" s="183"/>
    </row>
    <row r="2422" spans="1:1" x14ac:dyDescent="0.25">
      <c r="A2422" s="183"/>
    </row>
    <row r="2423" spans="1:1" x14ac:dyDescent="0.25">
      <c r="A2423" s="183"/>
    </row>
    <row r="2424" spans="1:1" x14ac:dyDescent="0.25">
      <c r="A2424" s="183"/>
    </row>
    <row r="2425" spans="1:1" x14ac:dyDescent="0.25">
      <c r="A2425" s="183"/>
    </row>
    <row r="2426" spans="1:1" x14ac:dyDescent="0.25">
      <c r="A2426" s="183"/>
    </row>
    <row r="2427" spans="1:1" x14ac:dyDescent="0.25">
      <c r="A2427" s="183"/>
    </row>
    <row r="2428" spans="1:1" x14ac:dyDescent="0.25">
      <c r="A2428" s="183"/>
    </row>
    <row r="2429" spans="1:1" x14ac:dyDescent="0.25">
      <c r="A2429" s="183"/>
    </row>
    <row r="2430" spans="1:1" x14ac:dyDescent="0.25">
      <c r="A2430" s="183"/>
    </row>
    <row r="2431" spans="1:1" x14ac:dyDescent="0.25">
      <c r="A2431" s="183"/>
    </row>
    <row r="2432" spans="1:1" x14ac:dyDescent="0.25">
      <c r="A2432" s="183"/>
    </row>
    <row r="2433" spans="1:1" x14ac:dyDescent="0.25">
      <c r="A2433" s="183"/>
    </row>
    <row r="2434" spans="1:1" x14ac:dyDescent="0.25">
      <c r="A2434" s="183"/>
    </row>
    <row r="2435" spans="1:1" x14ac:dyDescent="0.25">
      <c r="A2435" s="183"/>
    </row>
    <row r="2436" spans="1:1" x14ac:dyDescent="0.25">
      <c r="A2436" s="183"/>
    </row>
    <row r="2437" spans="1:1" x14ac:dyDescent="0.25">
      <c r="A2437" s="183"/>
    </row>
    <row r="2438" spans="1:1" x14ac:dyDescent="0.25">
      <c r="A2438" s="183"/>
    </row>
    <row r="2439" spans="1:1" x14ac:dyDescent="0.25">
      <c r="A2439" s="183"/>
    </row>
    <row r="2440" spans="1:1" x14ac:dyDescent="0.25">
      <c r="A2440" s="183"/>
    </row>
    <row r="2441" spans="1:1" x14ac:dyDescent="0.25">
      <c r="A2441" s="183"/>
    </row>
    <row r="2442" spans="1:1" x14ac:dyDescent="0.25">
      <c r="A2442" s="183"/>
    </row>
    <row r="2443" spans="1:1" x14ac:dyDescent="0.25">
      <c r="A2443" s="183"/>
    </row>
    <row r="2444" spans="1:1" x14ac:dyDescent="0.25">
      <c r="A2444" s="183"/>
    </row>
    <row r="2445" spans="1:1" x14ac:dyDescent="0.25">
      <c r="A2445" s="183"/>
    </row>
    <row r="2446" spans="1:1" x14ac:dyDescent="0.25">
      <c r="A2446" s="183"/>
    </row>
    <row r="2447" spans="1:1" x14ac:dyDescent="0.25">
      <c r="A2447" s="183"/>
    </row>
    <row r="2448" spans="1:1" x14ac:dyDescent="0.25">
      <c r="A2448" s="183"/>
    </row>
    <row r="2449" spans="1:1" x14ac:dyDescent="0.25">
      <c r="A2449" s="183"/>
    </row>
    <row r="2450" spans="1:1" x14ac:dyDescent="0.25">
      <c r="A2450" s="183"/>
    </row>
    <row r="2451" spans="1:1" x14ac:dyDescent="0.25">
      <c r="A2451" s="183"/>
    </row>
    <row r="2452" spans="1:1" x14ac:dyDescent="0.25">
      <c r="A2452" s="183"/>
    </row>
    <row r="2453" spans="1:1" x14ac:dyDescent="0.25">
      <c r="A2453" s="183"/>
    </row>
    <row r="2454" spans="1:1" x14ac:dyDescent="0.25">
      <c r="A2454" s="183"/>
    </row>
    <row r="2455" spans="1:1" x14ac:dyDescent="0.25">
      <c r="A2455" s="183"/>
    </row>
    <row r="2456" spans="1:1" x14ac:dyDescent="0.25">
      <c r="A2456" s="183"/>
    </row>
    <row r="2457" spans="1:1" x14ac:dyDescent="0.25">
      <c r="A2457" s="183"/>
    </row>
    <row r="2458" spans="1:1" x14ac:dyDescent="0.25">
      <c r="A2458" s="183"/>
    </row>
    <row r="2459" spans="1:1" x14ac:dyDescent="0.25">
      <c r="A2459" s="183"/>
    </row>
    <row r="2460" spans="1:1" x14ac:dyDescent="0.25">
      <c r="A2460" s="183"/>
    </row>
    <row r="2461" spans="1:1" x14ac:dyDescent="0.25">
      <c r="A2461" s="183"/>
    </row>
    <row r="2462" spans="1:1" x14ac:dyDescent="0.25">
      <c r="A2462" s="183"/>
    </row>
    <row r="2463" spans="1:1" x14ac:dyDescent="0.25">
      <c r="A2463" s="183"/>
    </row>
    <row r="2464" spans="1:1" x14ac:dyDescent="0.25">
      <c r="A2464" s="183"/>
    </row>
    <row r="2465" spans="1:1" x14ac:dyDescent="0.25">
      <c r="A2465" s="183"/>
    </row>
    <row r="2466" spans="1:1" x14ac:dyDescent="0.25">
      <c r="A2466" s="183"/>
    </row>
    <row r="2467" spans="1:1" x14ac:dyDescent="0.25">
      <c r="A2467" s="183"/>
    </row>
    <row r="2468" spans="1:1" x14ac:dyDescent="0.25">
      <c r="A2468" s="183"/>
    </row>
    <row r="2469" spans="1:1" x14ac:dyDescent="0.25">
      <c r="A2469" s="183"/>
    </row>
    <row r="2470" spans="1:1" x14ac:dyDescent="0.25">
      <c r="A2470" s="183"/>
    </row>
    <row r="2471" spans="1:1" x14ac:dyDescent="0.25">
      <c r="A2471" s="183"/>
    </row>
    <row r="2472" spans="1:1" x14ac:dyDescent="0.25">
      <c r="A2472" s="183"/>
    </row>
    <row r="2473" spans="1:1" x14ac:dyDescent="0.25">
      <c r="A2473" s="183"/>
    </row>
    <row r="2474" spans="1:1" x14ac:dyDescent="0.25">
      <c r="A2474" s="183"/>
    </row>
    <row r="2475" spans="1:1" x14ac:dyDescent="0.25">
      <c r="A2475" s="183"/>
    </row>
    <row r="2476" spans="1:1" x14ac:dyDescent="0.25">
      <c r="A2476" s="183"/>
    </row>
    <row r="2477" spans="1:1" x14ac:dyDescent="0.25">
      <c r="A2477" s="183"/>
    </row>
    <row r="2478" spans="1:1" x14ac:dyDescent="0.25">
      <c r="A2478" s="183"/>
    </row>
    <row r="2479" spans="1:1" x14ac:dyDescent="0.25">
      <c r="A2479" s="183"/>
    </row>
    <row r="2480" spans="1:1" x14ac:dyDescent="0.25">
      <c r="A2480" s="183"/>
    </row>
    <row r="2481" spans="1:1" x14ac:dyDescent="0.25">
      <c r="A2481" s="183"/>
    </row>
    <row r="2482" spans="1:1" x14ac:dyDescent="0.25">
      <c r="A2482" s="183"/>
    </row>
    <row r="2483" spans="1:1" x14ac:dyDescent="0.25">
      <c r="A2483" s="183"/>
    </row>
    <row r="2484" spans="1:1" x14ac:dyDescent="0.25">
      <c r="A2484" s="183"/>
    </row>
    <row r="2485" spans="1:1" x14ac:dyDescent="0.25">
      <c r="A2485" s="183"/>
    </row>
    <row r="2486" spans="1:1" x14ac:dyDescent="0.25">
      <c r="A2486" s="183"/>
    </row>
    <row r="2487" spans="1:1" x14ac:dyDescent="0.25">
      <c r="A2487" s="183"/>
    </row>
    <row r="2488" spans="1:1" x14ac:dyDescent="0.25">
      <c r="A2488" s="183"/>
    </row>
    <row r="2489" spans="1:1" x14ac:dyDescent="0.25">
      <c r="A2489" s="183"/>
    </row>
    <row r="2490" spans="1:1" x14ac:dyDescent="0.25">
      <c r="A2490" s="183"/>
    </row>
    <row r="2491" spans="1:1" x14ac:dyDescent="0.25">
      <c r="A2491" s="183"/>
    </row>
    <row r="2492" spans="1:1" x14ac:dyDescent="0.25">
      <c r="A2492" s="183"/>
    </row>
    <row r="2493" spans="1:1" x14ac:dyDescent="0.25">
      <c r="A2493" s="183"/>
    </row>
    <row r="2494" spans="1:1" x14ac:dyDescent="0.25">
      <c r="A2494" s="183"/>
    </row>
    <row r="2495" spans="1:1" x14ac:dyDescent="0.25">
      <c r="A2495" s="183"/>
    </row>
    <row r="2496" spans="1:1" x14ac:dyDescent="0.25">
      <c r="A2496" s="183"/>
    </row>
    <row r="2497" spans="1:1" x14ac:dyDescent="0.25">
      <c r="A2497" s="183"/>
    </row>
    <row r="2498" spans="1:1" x14ac:dyDescent="0.25">
      <c r="A2498" s="183"/>
    </row>
    <row r="2499" spans="1:1" x14ac:dyDescent="0.25">
      <c r="A2499" s="183"/>
    </row>
    <row r="2500" spans="1:1" x14ac:dyDescent="0.25">
      <c r="A2500" s="183"/>
    </row>
    <row r="2501" spans="1:1" x14ac:dyDescent="0.25">
      <c r="A2501" s="183"/>
    </row>
    <row r="2502" spans="1:1" x14ac:dyDescent="0.25">
      <c r="A2502" s="183"/>
    </row>
    <row r="2503" spans="1:1" x14ac:dyDescent="0.25">
      <c r="A2503" s="183"/>
    </row>
    <row r="2504" spans="1:1" x14ac:dyDescent="0.25">
      <c r="A2504" s="183"/>
    </row>
    <row r="2505" spans="1:1" x14ac:dyDescent="0.25">
      <c r="A2505" s="183"/>
    </row>
    <row r="2506" spans="1:1" x14ac:dyDescent="0.25">
      <c r="A2506" s="183"/>
    </row>
    <row r="2507" spans="1:1" x14ac:dyDescent="0.25">
      <c r="A2507" s="183"/>
    </row>
    <row r="2508" spans="1:1" x14ac:dyDescent="0.25">
      <c r="A2508" s="183"/>
    </row>
    <row r="2509" spans="1:1" x14ac:dyDescent="0.25">
      <c r="A2509" s="183"/>
    </row>
    <row r="2510" spans="1:1" x14ac:dyDescent="0.25">
      <c r="A2510" s="183"/>
    </row>
    <row r="2511" spans="1:1" x14ac:dyDescent="0.25">
      <c r="A2511" s="183"/>
    </row>
    <row r="2512" spans="1:1" x14ac:dyDescent="0.25">
      <c r="A2512" s="183"/>
    </row>
    <row r="2513" spans="1:1" x14ac:dyDescent="0.25">
      <c r="A2513" s="183"/>
    </row>
    <row r="2514" spans="1:1" x14ac:dyDescent="0.25">
      <c r="A2514" s="183"/>
    </row>
    <row r="2515" spans="1:1" x14ac:dyDescent="0.25">
      <c r="A2515" s="183"/>
    </row>
    <row r="2516" spans="1:1" x14ac:dyDescent="0.25">
      <c r="A2516" s="183"/>
    </row>
    <row r="2517" spans="1:1" x14ac:dyDescent="0.25">
      <c r="A2517" s="183"/>
    </row>
    <row r="2518" spans="1:1" x14ac:dyDescent="0.25">
      <c r="A2518" s="183"/>
    </row>
    <row r="2519" spans="1:1" x14ac:dyDescent="0.25">
      <c r="A2519" s="183"/>
    </row>
    <row r="2520" spans="1:1" x14ac:dyDescent="0.25">
      <c r="A2520" s="183"/>
    </row>
    <row r="2521" spans="1:1" x14ac:dyDescent="0.25">
      <c r="A2521" s="183"/>
    </row>
    <row r="2522" spans="1:1" x14ac:dyDescent="0.25">
      <c r="A2522" s="183"/>
    </row>
    <row r="2523" spans="1:1" x14ac:dyDescent="0.25">
      <c r="A2523" s="183"/>
    </row>
    <row r="2524" spans="1:1" x14ac:dyDescent="0.25">
      <c r="A2524" s="183"/>
    </row>
    <row r="2525" spans="1:1" x14ac:dyDescent="0.25">
      <c r="A2525" s="183"/>
    </row>
    <row r="2526" spans="1:1" x14ac:dyDescent="0.25">
      <c r="A2526" s="183"/>
    </row>
    <row r="2527" spans="1:1" x14ac:dyDescent="0.25">
      <c r="A2527" s="183"/>
    </row>
    <row r="2528" spans="1:1" x14ac:dyDescent="0.25">
      <c r="A2528" s="183"/>
    </row>
    <row r="2529" spans="1:1" x14ac:dyDescent="0.25">
      <c r="A2529" s="183"/>
    </row>
    <row r="2530" spans="1:1" x14ac:dyDescent="0.25">
      <c r="A2530" s="183"/>
    </row>
    <row r="2531" spans="1:1" x14ac:dyDescent="0.25">
      <c r="A2531" s="183"/>
    </row>
    <row r="2532" spans="1:1" x14ac:dyDescent="0.25">
      <c r="A2532" s="183"/>
    </row>
    <row r="2533" spans="1:1" x14ac:dyDescent="0.25">
      <c r="A2533" s="183"/>
    </row>
    <row r="2534" spans="1:1" x14ac:dyDescent="0.25">
      <c r="A2534" s="183"/>
    </row>
    <row r="2535" spans="1:1" x14ac:dyDescent="0.25">
      <c r="A2535" s="183"/>
    </row>
    <row r="2536" spans="1:1" x14ac:dyDescent="0.25">
      <c r="A2536" s="183"/>
    </row>
    <row r="2537" spans="1:1" x14ac:dyDescent="0.25">
      <c r="A2537" s="183"/>
    </row>
    <row r="2538" spans="1:1" x14ac:dyDescent="0.25">
      <c r="A2538" s="183"/>
    </row>
    <row r="2539" spans="1:1" x14ac:dyDescent="0.25">
      <c r="A2539" s="183"/>
    </row>
    <row r="2540" spans="1:1" x14ac:dyDescent="0.25">
      <c r="A2540" s="183"/>
    </row>
    <row r="2541" spans="1:1" x14ac:dyDescent="0.25">
      <c r="A2541" s="183"/>
    </row>
    <row r="2542" spans="1:1" x14ac:dyDescent="0.25">
      <c r="A2542" s="183"/>
    </row>
    <row r="2543" spans="1:1" x14ac:dyDescent="0.25">
      <c r="A2543" s="183"/>
    </row>
    <row r="2544" spans="1:1" x14ac:dyDescent="0.25">
      <c r="A2544" s="183"/>
    </row>
    <row r="2545" spans="1:1" x14ac:dyDescent="0.25">
      <c r="A2545" s="183"/>
    </row>
    <row r="2546" spans="1:1" x14ac:dyDescent="0.25">
      <c r="A2546" s="183"/>
    </row>
    <row r="2547" spans="1:1" x14ac:dyDescent="0.25">
      <c r="A2547" s="183"/>
    </row>
    <row r="2548" spans="1:1" x14ac:dyDescent="0.25">
      <c r="A2548" s="183"/>
    </row>
    <row r="2549" spans="1:1" x14ac:dyDescent="0.25">
      <c r="A2549" s="183"/>
    </row>
    <row r="2550" spans="1:1" x14ac:dyDescent="0.25">
      <c r="A2550" s="183"/>
    </row>
    <row r="2551" spans="1:1" x14ac:dyDescent="0.25">
      <c r="A2551" s="183"/>
    </row>
    <row r="2552" spans="1:1" x14ac:dyDescent="0.25">
      <c r="A2552" s="183"/>
    </row>
    <row r="2553" spans="1:1" x14ac:dyDescent="0.25">
      <c r="A2553" s="183"/>
    </row>
    <row r="2554" spans="1:1" x14ac:dyDescent="0.25">
      <c r="A2554" s="183"/>
    </row>
    <row r="2555" spans="1:1" x14ac:dyDescent="0.25">
      <c r="A2555" s="183"/>
    </row>
    <row r="2556" spans="1:1" x14ac:dyDescent="0.25">
      <c r="A2556" s="183"/>
    </row>
    <row r="2557" spans="1:1" x14ac:dyDescent="0.25">
      <c r="A2557" s="183"/>
    </row>
    <row r="2558" spans="1:1" x14ac:dyDescent="0.25">
      <c r="A2558" s="183"/>
    </row>
    <row r="2559" spans="1:1" x14ac:dyDescent="0.25">
      <c r="A2559" s="183"/>
    </row>
    <row r="2560" spans="1:1" x14ac:dyDescent="0.25">
      <c r="A2560" s="183"/>
    </row>
    <row r="2561" spans="1:1" x14ac:dyDescent="0.25">
      <c r="A2561" s="183"/>
    </row>
    <row r="2562" spans="1:1" x14ac:dyDescent="0.25">
      <c r="A2562" s="183"/>
    </row>
    <row r="2563" spans="1:1" x14ac:dyDescent="0.25">
      <c r="A2563" s="183"/>
    </row>
    <row r="2564" spans="1:1" x14ac:dyDescent="0.25">
      <c r="A2564" s="183"/>
    </row>
    <row r="2565" spans="1:1" x14ac:dyDescent="0.25">
      <c r="A2565" s="183"/>
    </row>
    <row r="2566" spans="1:1" x14ac:dyDescent="0.25">
      <c r="A2566" s="183"/>
    </row>
    <row r="2567" spans="1:1" x14ac:dyDescent="0.25">
      <c r="A2567" s="183"/>
    </row>
    <row r="2568" spans="1:1" x14ac:dyDescent="0.25">
      <c r="A2568" s="183"/>
    </row>
    <row r="2569" spans="1:1" x14ac:dyDescent="0.25">
      <c r="A2569" s="183"/>
    </row>
    <row r="2570" spans="1:1" x14ac:dyDescent="0.25">
      <c r="A2570" s="183"/>
    </row>
    <row r="2571" spans="1:1" x14ac:dyDescent="0.25">
      <c r="A2571" s="183"/>
    </row>
    <row r="2572" spans="1:1" x14ac:dyDescent="0.25">
      <c r="A2572" s="183"/>
    </row>
    <row r="2573" spans="1:1" x14ac:dyDescent="0.25">
      <c r="A2573" s="183"/>
    </row>
    <row r="2574" spans="1:1" x14ac:dyDescent="0.25">
      <c r="A2574" s="183"/>
    </row>
    <row r="2575" spans="1:1" x14ac:dyDescent="0.25">
      <c r="A2575" s="183"/>
    </row>
    <row r="2576" spans="1:1" x14ac:dyDescent="0.25">
      <c r="A2576" s="183"/>
    </row>
    <row r="2577" spans="1:1" x14ac:dyDescent="0.25">
      <c r="A2577" s="183"/>
    </row>
    <row r="2578" spans="1:1" x14ac:dyDescent="0.25">
      <c r="A2578" s="183"/>
    </row>
    <row r="2579" spans="1:1" x14ac:dyDescent="0.25">
      <c r="A2579" s="183"/>
    </row>
    <row r="2580" spans="1:1" x14ac:dyDescent="0.25">
      <c r="A2580" s="183"/>
    </row>
    <row r="2581" spans="1:1" x14ac:dyDescent="0.25">
      <c r="A2581" s="183"/>
    </row>
    <row r="2582" spans="1:1" x14ac:dyDescent="0.25">
      <c r="A2582" s="183"/>
    </row>
    <row r="2583" spans="1:1" x14ac:dyDescent="0.25">
      <c r="A2583" s="183"/>
    </row>
    <row r="2584" spans="1:1" x14ac:dyDescent="0.25">
      <c r="A2584" s="183"/>
    </row>
    <row r="2585" spans="1:1" x14ac:dyDescent="0.25">
      <c r="A2585" s="183"/>
    </row>
    <row r="2586" spans="1:1" x14ac:dyDescent="0.25">
      <c r="A2586" s="183"/>
    </row>
    <row r="2587" spans="1:1" x14ac:dyDescent="0.25">
      <c r="A2587" s="183"/>
    </row>
    <row r="2588" spans="1:1" x14ac:dyDescent="0.25">
      <c r="A2588" s="183"/>
    </row>
    <row r="2589" spans="1:1" x14ac:dyDescent="0.25">
      <c r="A2589" s="183"/>
    </row>
    <row r="2590" spans="1:1" x14ac:dyDescent="0.25">
      <c r="A2590" s="183"/>
    </row>
    <row r="2591" spans="1:1" x14ac:dyDescent="0.25">
      <c r="A2591" s="183"/>
    </row>
    <row r="2592" spans="1:1" x14ac:dyDescent="0.25">
      <c r="A2592" s="183"/>
    </row>
    <row r="2593" spans="1:1" x14ac:dyDescent="0.25">
      <c r="A2593" s="183"/>
    </row>
    <row r="2594" spans="1:1" x14ac:dyDescent="0.25">
      <c r="A2594" s="183"/>
    </row>
    <row r="2595" spans="1:1" x14ac:dyDescent="0.25">
      <c r="A2595" s="183"/>
    </row>
    <row r="2596" spans="1:1" x14ac:dyDescent="0.25">
      <c r="A2596" s="183"/>
    </row>
    <row r="2597" spans="1:1" x14ac:dyDescent="0.25">
      <c r="A2597" s="183"/>
    </row>
    <row r="2598" spans="1:1" x14ac:dyDescent="0.25">
      <c r="A2598" s="183"/>
    </row>
    <row r="2599" spans="1:1" x14ac:dyDescent="0.25">
      <c r="A2599" s="183"/>
    </row>
    <row r="2600" spans="1:1" x14ac:dyDescent="0.25">
      <c r="A2600" s="183"/>
    </row>
    <row r="2601" spans="1:1" x14ac:dyDescent="0.25">
      <c r="A2601" s="183"/>
    </row>
    <row r="2602" spans="1:1" x14ac:dyDescent="0.25">
      <c r="A2602" s="183"/>
    </row>
    <row r="2603" spans="1:1" x14ac:dyDescent="0.25">
      <c r="A2603" s="183"/>
    </row>
    <row r="2604" spans="1:1" x14ac:dyDescent="0.25">
      <c r="A2604" s="183"/>
    </row>
    <row r="2605" spans="1:1" x14ac:dyDescent="0.25">
      <c r="A2605" s="183"/>
    </row>
    <row r="2606" spans="1:1" x14ac:dyDescent="0.25">
      <c r="A2606" s="183"/>
    </row>
    <row r="2607" spans="1:1" x14ac:dyDescent="0.25">
      <c r="A2607" s="183"/>
    </row>
    <row r="2608" spans="1:1" x14ac:dyDescent="0.25">
      <c r="A2608" s="183"/>
    </row>
    <row r="2609" spans="1:1" x14ac:dyDescent="0.25">
      <c r="A2609" s="183"/>
    </row>
    <row r="2610" spans="1:1" x14ac:dyDescent="0.25">
      <c r="A2610" s="183"/>
    </row>
    <row r="2611" spans="1:1" x14ac:dyDescent="0.25">
      <c r="A2611" s="183"/>
    </row>
    <row r="2612" spans="1:1" x14ac:dyDescent="0.25">
      <c r="A2612" s="183"/>
    </row>
    <row r="2613" spans="1:1" x14ac:dyDescent="0.25">
      <c r="A2613" s="183"/>
    </row>
    <row r="2614" spans="1:1" x14ac:dyDescent="0.25">
      <c r="A2614" s="183"/>
    </row>
    <row r="2615" spans="1:1" x14ac:dyDescent="0.25">
      <c r="A2615" s="183"/>
    </row>
    <row r="2616" spans="1:1" x14ac:dyDescent="0.25">
      <c r="A2616" s="183"/>
    </row>
    <row r="2617" spans="1:1" x14ac:dyDescent="0.25">
      <c r="A2617" s="183"/>
    </row>
    <row r="2618" spans="1:1" x14ac:dyDescent="0.25">
      <c r="A2618" s="183"/>
    </row>
    <row r="2619" spans="1:1" x14ac:dyDescent="0.25">
      <c r="A2619" s="183"/>
    </row>
    <row r="2620" spans="1:1" x14ac:dyDescent="0.25">
      <c r="A2620" s="183"/>
    </row>
    <row r="2621" spans="1:1" x14ac:dyDescent="0.25">
      <c r="A2621" s="183"/>
    </row>
    <row r="2622" spans="1:1" x14ac:dyDescent="0.25">
      <c r="A2622" s="183"/>
    </row>
    <row r="2623" spans="1:1" x14ac:dyDescent="0.25">
      <c r="A2623" s="183"/>
    </row>
    <row r="2624" spans="1:1" x14ac:dyDescent="0.25">
      <c r="A2624" s="183"/>
    </row>
    <row r="2625" spans="1:1" x14ac:dyDescent="0.25">
      <c r="A2625" s="183"/>
    </row>
    <row r="2626" spans="1:1" x14ac:dyDescent="0.25">
      <c r="A2626" s="183"/>
    </row>
    <row r="2627" spans="1:1" x14ac:dyDescent="0.25">
      <c r="A2627" s="183"/>
    </row>
    <row r="2628" spans="1:1" x14ac:dyDescent="0.25">
      <c r="A2628" s="183"/>
    </row>
    <row r="2629" spans="1:1" x14ac:dyDescent="0.25">
      <c r="A2629" s="183"/>
    </row>
    <row r="2630" spans="1:1" x14ac:dyDescent="0.25">
      <c r="A2630" s="183"/>
    </row>
    <row r="2631" spans="1:1" x14ac:dyDescent="0.25">
      <c r="A2631" s="183"/>
    </row>
    <row r="2632" spans="1:1" x14ac:dyDescent="0.25">
      <c r="A2632" s="183"/>
    </row>
    <row r="2633" spans="1:1" x14ac:dyDescent="0.25">
      <c r="A2633" s="183"/>
    </row>
    <row r="2634" spans="1:1" x14ac:dyDescent="0.25">
      <c r="A2634" s="183"/>
    </row>
    <row r="2635" spans="1:1" x14ac:dyDescent="0.25">
      <c r="A2635" s="183"/>
    </row>
    <row r="2636" spans="1:1" x14ac:dyDescent="0.25">
      <c r="A2636" s="183"/>
    </row>
    <row r="2637" spans="1:1" x14ac:dyDescent="0.25">
      <c r="A2637" s="183"/>
    </row>
    <row r="2638" spans="1:1" x14ac:dyDescent="0.25">
      <c r="A2638" s="183"/>
    </row>
    <row r="2639" spans="1:1" x14ac:dyDescent="0.25">
      <c r="A2639" s="183"/>
    </row>
    <row r="2640" spans="1:1" x14ac:dyDescent="0.25">
      <c r="A2640" s="183"/>
    </row>
    <row r="2641" spans="1:1" x14ac:dyDescent="0.25">
      <c r="A2641" s="183"/>
    </row>
    <row r="2642" spans="1:1" x14ac:dyDescent="0.25">
      <c r="A2642" s="183"/>
    </row>
    <row r="2643" spans="1:1" x14ac:dyDescent="0.25">
      <c r="A2643" s="183"/>
    </row>
    <row r="2644" spans="1:1" x14ac:dyDescent="0.25">
      <c r="A2644" s="183"/>
    </row>
    <row r="2645" spans="1:1" x14ac:dyDescent="0.25">
      <c r="A2645" s="183"/>
    </row>
    <row r="2646" spans="1:1" x14ac:dyDescent="0.25">
      <c r="A2646" s="183"/>
    </row>
    <row r="2647" spans="1:1" x14ac:dyDescent="0.25">
      <c r="A2647" s="183"/>
    </row>
    <row r="2648" spans="1:1" x14ac:dyDescent="0.25">
      <c r="A2648" s="183"/>
    </row>
    <row r="2649" spans="1:1" x14ac:dyDescent="0.25">
      <c r="A2649" s="183"/>
    </row>
    <row r="2650" spans="1:1" x14ac:dyDescent="0.25">
      <c r="A2650" s="183"/>
    </row>
    <row r="2651" spans="1:1" x14ac:dyDescent="0.25">
      <c r="A2651" s="183"/>
    </row>
    <row r="2652" spans="1:1" x14ac:dyDescent="0.25">
      <c r="A2652" s="183"/>
    </row>
    <row r="2653" spans="1:1" x14ac:dyDescent="0.25">
      <c r="A2653" s="183"/>
    </row>
    <row r="2654" spans="1:1" x14ac:dyDescent="0.25">
      <c r="A2654" s="183"/>
    </row>
    <row r="2655" spans="1:1" x14ac:dyDescent="0.25">
      <c r="A2655" s="183"/>
    </row>
    <row r="2656" spans="1:1" x14ac:dyDescent="0.25">
      <c r="A2656" s="183"/>
    </row>
    <row r="2657" spans="1:1" x14ac:dyDescent="0.25">
      <c r="A2657" s="183"/>
    </row>
    <row r="2658" spans="1:1" x14ac:dyDescent="0.25">
      <c r="A2658" s="183"/>
    </row>
    <row r="2659" spans="1:1" x14ac:dyDescent="0.25">
      <c r="A2659" s="183"/>
    </row>
    <row r="2660" spans="1:1" x14ac:dyDescent="0.25">
      <c r="A2660" s="183"/>
    </row>
    <row r="2661" spans="1:1" x14ac:dyDescent="0.25">
      <c r="A2661" s="183"/>
    </row>
    <row r="2662" spans="1:1" x14ac:dyDescent="0.25">
      <c r="A2662" s="183"/>
    </row>
    <row r="2663" spans="1:1" x14ac:dyDescent="0.25">
      <c r="A2663" s="183"/>
    </row>
    <row r="2664" spans="1:1" x14ac:dyDescent="0.25">
      <c r="A2664" s="183"/>
    </row>
    <row r="2665" spans="1:1" x14ac:dyDescent="0.25">
      <c r="A2665" s="183"/>
    </row>
    <row r="2666" spans="1:1" x14ac:dyDescent="0.25">
      <c r="A2666" s="183"/>
    </row>
    <row r="2667" spans="1:1" x14ac:dyDescent="0.25">
      <c r="A2667" s="183"/>
    </row>
    <row r="2668" spans="1:1" x14ac:dyDescent="0.25">
      <c r="A2668" s="183"/>
    </row>
    <row r="2669" spans="1:1" x14ac:dyDescent="0.25">
      <c r="A2669" s="183"/>
    </row>
    <row r="2670" spans="1:1" x14ac:dyDescent="0.25">
      <c r="A2670" s="183"/>
    </row>
    <row r="2671" spans="1:1" x14ac:dyDescent="0.25">
      <c r="A2671" s="183"/>
    </row>
    <row r="2672" spans="1:1" x14ac:dyDescent="0.25">
      <c r="A2672" s="183"/>
    </row>
    <row r="2673" spans="1:1" x14ac:dyDescent="0.25">
      <c r="A2673" s="183"/>
    </row>
    <row r="2674" spans="1:1" x14ac:dyDescent="0.25">
      <c r="A2674" s="183"/>
    </row>
    <row r="2675" spans="1:1" x14ac:dyDescent="0.25">
      <c r="A2675" s="183"/>
    </row>
    <row r="2676" spans="1:1" x14ac:dyDescent="0.25">
      <c r="A2676" s="183"/>
    </row>
    <row r="2677" spans="1:1" x14ac:dyDescent="0.25">
      <c r="A2677" s="183"/>
    </row>
    <row r="2678" spans="1:1" x14ac:dyDescent="0.25">
      <c r="A2678" s="183"/>
    </row>
    <row r="2679" spans="1:1" x14ac:dyDescent="0.25">
      <c r="A2679" s="183"/>
    </row>
    <row r="2680" spans="1:1" x14ac:dyDescent="0.25">
      <c r="A2680" s="183"/>
    </row>
    <row r="2681" spans="1:1" x14ac:dyDescent="0.25">
      <c r="A2681" s="183"/>
    </row>
    <row r="2682" spans="1:1" x14ac:dyDescent="0.25">
      <c r="A2682" s="183"/>
    </row>
    <row r="2683" spans="1:1" x14ac:dyDescent="0.25">
      <c r="A2683" s="183"/>
    </row>
    <row r="2684" spans="1:1" x14ac:dyDescent="0.25">
      <c r="A2684" s="183"/>
    </row>
    <row r="2685" spans="1:1" x14ac:dyDescent="0.25">
      <c r="A2685" s="183"/>
    </row>
    <row r="2686" spans="1:1" x14ac:dyDescent="0.25">
      <c r="A2686" s="183"/>
    </row>
    <row r="2687" spans="1:1" x14ac:dyDescent="0.25">
      <c r="A2687" s="183"/>
    </row>
    <row r="2688" spans="1:1" x14ac:dyDescent="0.25">
      <c r="A2688" s="183"/>
    </row>
    <row r="2689" spans="1:1" x14ac:dyDescent="0.25">
      <c r="A2689" s="183"/>
    </row>
    <row r="2690" spans="1:1" x14ac:dyDescent="0.25">
      <c r="A2690" s="183"/>
    </row>
    <row r="2691" spans="1:1" x14ac:dyDescent="0.25">
      <c r="A2691" s="183"/>
    </row>
    <row r="2692" spans="1:1" x14ac:dyDescent="0.25">
      <c r="A2692" s="183"/>
    </row>
    <row r="2693" spans="1:1" x14ac:dyDescent="0.25">
      <c r="A2693" s="183"/>
    </row>
    <row r="2694" spans="1:1" x14ac:dyDescent="0.25">
      <c r="A2694" s="183"/>
    </row>
    <row r="2695" spans="1:1" x14ac:dyDescent="0.25">
      <c r="A2695" s="183"/>
    </row>
    <row r="2696" spans="1:1" x14ac:dyDescent="0.25">
      <c r="A2696" s="183"/>
    </row>
    <row r="2697" spans="1:1" x14ac:dyDescent="0.25">
      <c r="A2697" s="183"/>
    </row>
    <row r="2698" spans="1:1" x14ac:dyDescent="0.25">
      <c r="A2698" s="183"/>
    </row>
    <row r="2699" spans="1:1" x14ac:dyDescent="0.25">
      <c r="A2699" s="183"/>
    </row>
    <row r="2700" spans="1:1" x14ac:dyDescent="0.25">
      <c r="A2700" s="183"/>
    </row>
    <row r="2701" spans="1:1" x14ac:dyDescent="0.25">
      <c r="A2701" s="183"/>
    </row>
    <row r="2702" spans="1:1" x14ac:dyDescent="0.25">
      <c r="A2702" s="183"/>
    </row>
    <row r="2703" spans="1:1" x14ac:dyDescent="0.25">
      <c r="A2703" s="183"/>
    </row>
    <row r="2704" spans="1:1" x14ac:dyDescent="0.25">
      <c r="A2704" s="183"/>
    </row>
    <row r="2705" spans="1:1" x14ac:dyDescent="0.25">
      <c r="A2705" s="183"/>
    </row>
    <row r="2706" spans="1:1" x14ac:dyDescent="0.25">
      <c r="A2706" s="183"/>
    </row>
    <row r="2707" spans="1:1" x14ac:dyDescent="0.25">
      <c r="A2707" s="183"/>
    </row>
    <row r="2708" spans="1:1" x14ac:dyDescent="0.25">
      <c r="A2708" s="183"/>
    </row>
    <row r="2709" spans="1:1" x14ac:dyDescent="0.25">
      <c r="A2709" s="183"/>
    </row>
    <row r="2710" spans="1:1" x14ac:dyDescent="0.25">
      <c r="A2710" s="183"/>
    </row>
    <row r="2711" spans="1:1" x14ac:dyDescent="0.25">
      <c r="A2711" s="183"/>
    </row>
    <row r="2712" spans="1:1" x14ac:dyDescent="0.25">
      <c r="A2712" s="183"/>
    </row>
    <row r="2713" spans="1:1" x14ac:dyDescent="0.25">
      <c r="A2713" s="183"/>
    </row>
    <row r="2714" spans="1:1" x14ac:dyDescent="0.25">
      <c r="A2714" s="183"/>
    </row>
    <row r="2715" spans="1:1" x14ac:dyDescent="0.25">
      <c r="A2715" s="183"/>
    </row>
    <row r="2716" spans="1:1" x14ac:dyDescent="0.25">
      <c r="A2716" s="183"/>
    </row>
    <row r="2717" spans="1:1" x14ac:dyDescent="0.25">
      <c r="A2717" s="183"/>
    </row>
    <row r="2718" spans="1:1" x14ac:dyDescent="0.25">
      <c r="A2718" s="183"/>
    </row>
    <row r="2719" spans="1:1" x14ac:dyDescent="0.25">
      <c r="A2719" s="183"/>
    </row>
    <row r="2720" spans="1:1" x14ac:dyDescent="0.25">
      <c r="A2720" s="183"/>
    </row>
    <row r="2721" spans="1:1" x14ac:dyDescent="0.25">
      <c r="A2721" s="183"/>
    </row>
    <row r="2722" spans="1:1" x14ac:dyDescent="0.25">
      <c r="A2722" s="183"/>
    </row>
    <row r="2723" spans="1:1" x14ac:dyDescent="0.25">
      <c r="A2723" s="183"/>
    </row>
    <row r="2724" spans="1:1" x14ac:dyDescent="0.25">
      <c r="A2724" s="183"/>
    </row>
    <row r="2725" spans="1:1" x14ac:dyDescent="0.25">
      <c r="A2725" s="183"/>
    </row>
    <row r="2726" spans="1:1" x14ac:dyDescent="0.25">
      <c r="A2726" s="183"/>
    </row>
    <row r="2727" spans="1:1" x14ac:dyDescent="0.25">
      <c r="A2727" s="183"/>
    </row>
    <row r="2728" spans="1:1" x14ac:dyDescent="0.25">
      <c r="A2728" s="183"/>
    </row>
    <row r="2729" spans="1:1" x14ac:dyDescent="0.25">
      <c r="A2729" s="183"/>
    </row>
    <row r="2730" spans="1:1" x14ac:dyDescent="0.25">
      <c r="A2730" s="183"/>
    </row>
    <row r="2731" spans="1:1" x14ac:dyDescent="0.25">
      <c r="A2731" s="183"/>
    </row>
    <row r="2732" spans="1:1" x14ac:dyDescent="0.25">
      <c r="A2732" s="183"/>
    </row>
    <row r="2733" spans="1:1" x14ac:dyDescent="0.25">
      <c r="A2733" s="183"/>
    </row>
    <row r="2734" spans="1:1" x14ac:dyDescent="0.25">
      <c r="A2734" s="183"/>
    </row>
    <row r="2735" spans="1:1" x14ac:dyDescent="0.25">
      <c r="A2735" s="183"/>
    </row>
    <row r="2736" spans="1:1" x14ac:dyDescent="0.25">
      <c r="A2736" s="183"/>
    </row>
    <row r="2737" spans="1:1" x14ac:dyDescent="0.25">
      <c r="A2737" s="183"/>
    </row>
    <row r="2738" spans="1:1" x14ac:dyDescent="0.25">
      <c r="A2738" s="183"/>
    </row>
    <row r="2739" spans="1:1" x14ac:dyDescent="0.25">
      <c r="A2739" s="183"/>
    </row>
    <row r="2740" spans="1:1" x14ac:dyDescent="0.25">
      <c r="A2740" s="183"/>
    </row>
    <row r="2741" spans="1:1" x14ac:dyDescent="0.25">
      <c r="A2741" s="183"/>
    </row>
    <row r="2742" spans="1:1" x14ac:dyDescent="0.25">
      <c r="A2742" s="183"/>
    </row>
    <row r="2743" spans="1:1" x14ac:dyDescent="0.25">
      <c r="A2743" s="183"/>
    </row>
    <row r="2744" spans="1:1" x14ac:dyDescent="0.25">
      <c r="A2744" s="183"/>
    </row>
    <row r="2745" spans="1:1" x14ac:dyDescent="0.25">
      <c r="A2745" s="183"/>
    </row>
    <row r="2746" spans="1:1" x14ac:dyDescent="0.25">
      <c r="A2746" s="183"/>
    </row>
    <row r="2747" spans="1:1" x14ac:dyDescent="0.25">
      <c r="A2747" s="183"/>
    </row>
    <row r="2748" spans="1:1" x14ac:dyDescent="0.25">
      <c r="A2748" s="183"/>
    </row>
    <row r="2749" spans="1:1" x14ac:dyDescent="0.25">
      <c r="A2749" s="183"/>
    </row>
    <row r="2750" spans="1:1" x14ac:dyDescent="0.25">
      <c r="A2750" s="183"/>
    </row>
    <row r="2751" spans="1:1" x14ac:dyDescent="0.25">
      <c r="A2751" s="183"/>
    </row>
    <row r="2752" spans="1:1" x14ac:dyDescent="0.25">
      <c r="A2752" s="183"/>
    </row>
    <row r="2753" spans="1:1" x14ac:dyDescent="0.25">
      <c r="A2753" s="183"/>
    </row>
    <row r="2754" spans="1:1" x14ac:dyDescent="0.25">
      <c r="A2754" s="183"/>
    </row>
    <row r="2755" spans="1:1" x14ac:dyDescent="0.25">
      <c r="A2755" s="183"/>
    </row>
    <row r="2756" spans="1:1" x14ac:dyDescent="0.25">
      <c r="A2756" s="183"/>
    </row>
    <row r="2757" spans="1:1" x14ac:dyDescent="0.25">
      <c r="A2757" s="183"/>
    </row>
    <row r="2758" spans="1:1" x14ac:dyDescent="0.25">
      <c r="A2758" s="183"/>
    </row>
    <row r="2759" spans="1:1" x14ac:dyDescent="0.25">
      <c r="A2759" s="183"/>
    </row>
    <row r="2760" spans="1:1" x14ac:dyDescent="0.25">
      <c r="A2760" s="183"/>
    </row>
    <row r="2761" spans="1:1" x14ac:dyDescent="0.25">
      <c r="A2761" s="183"/>
    </row>
    <row r="2762" spans="1:1" x14ac:dyDescent="0.25">
      <c r="A2762" s="183"/>
    </row>
    <row r="2763" spans="1:1" x14ac:dyDescent="0.25">
      <c r="A2763" s="183"/>
    </row>
    <row r="2764" spans="1:1" x14ac:dyDescent="0.25">
      <c r="A2764" s="183"/>
    </row>
    <row r="2765" spans="1:1" x14ac:dyDescent="0.25">
      <c r="A2765" s="183"/>
    </row>
    <row r="2766" spans="1:1" x14ac:dyDescent="0.25">
      <c r="A2766" s="183"/>
    </row>
    <row r="2767" spans="1:1" x14ac:dyDescent="0.25">
      <c r="A2767" s="183"/>
    </row>
    <row r="2768" spans="1:1" x14ac:dyDescent="0.25">
      <c r="A2768" s="183"/>
    </row>
    <row r="2769" spans="1:1" x14ac:dyDescent="0.25">
      <c r="A2769" s="183"/>
    </row>
    <row r="2770" spans="1:1" x14ac:dyDescent="0.25">
      <c r="A2770" s="183"/>
    </row>
    <row r="2771" spans="1:1" x14ac:dyDescent="0.25">
      <c r="A2771" s="183"/>
    </row>
    <row r="2772" spans="1:1" x14ac:dyDescent="0.25">
      <c r="A2772" s="183"/>
    </row>
    <row r="2773" spans="1:1" x14ac:dyDescent="0.25">
      <c r="A2773" s="183"/>
    </row>
    <row r="2774" spans="1:1" x14ac:dyDescent="0.25">
      <c r="A2774" s="183"/>
    </row>
    <row r="2775" spans="1:1" x14ac:dyDescent="0.25">
      <c r="A2775" s="183"/>
    </row>
    <row r="2776" spans="1:1" x14ac:dyDescent="0.25">
      <c r="A2776" s="183"/>
    </row>
    <row r="2777" spans="1:1" x14ac:dyDescent="0.25">
      <c r="A2777" s="183"/>
    </row>
    <row r="2778" spans="1:1" x14ac:dyDescent="0.25">
      <c r="A2778" s="183"/>
    </row>
    <row r="2779" spans="1:1" x14ac:dyDescent="0.25">
      <c r="A2779" s="183"/>
    </row>
    <row r="2780" spans="1:1" x14ac:dyDescent="0.25">
      <c r="A2780" s="183"/>
    </row>
    <row r="2781" spans="1:1" x14ac:dyDescent="0.25">
      <c r="A2781" s="183"/>
    </row>
    <row r="2782" spans="1:1" x14ac:dyDescent="0.25">
      <c r="A2782" s="183"/>
    </row>
    <row r="2783" spans="1:1" x14ac:dyDescent="0.25">
      <c r="A2783" s="183"/>
    </row>
    <row r="2784" spans="1:1" x14ac:dyDescent="0.25">
      <c r="A2784" s="183"/>
    </row>
    <row r="2785" spans="1:1" x14ac:dyDescent="0.25">
      <c r="A2785" s="183"/>
    </row>
    <row r="2786" spans="1:1" x14ac:dyDescent="0.25">
      <c r="A2786" s="183"/>
    </row>
    <row r="2787" spans="1:1" x14ac:dyDescent="0.25">
      <c r="A2787" s="183"/>
    </row>
    <row r="2788" spans="1:1" x14ac:dyDescent="0.25">
      <c r="A2788" s="183"/>
    </row>
    <row r="2789" spans="1:1" x14ac:dyDescent="0.25">
      <c r="A2789" s="183"/>
    </row>
    <row r="2790" spans="1:1" x14ac:dyDescent="0.25">
      <c r="A2790" s="183"/>
    </row>
    <row r="2791" spans="1:1" x14ac:dyDescent="0.25">
      <c r="A2791" s="183"/>
    </row>
    <row r="2792" spans="1:1" x14ac:dyDescent="0.25">
      <c r="A2792" s="183"/>
    </row>
    <row r="2793" spans="1:1" x14ac:dyDescent="0.25">
      <c r="A2793" s="183"/>
    </row>
    <row r="2794" spans="1:1" x14ac:dyDescent="0.25">
      <c r="A2794" s="183"/>
    </row>
    <row r="2795" spans="1:1" x14ac:dyDescent="0.25">
      <c r="A2795" s="183"/>
    </row>
    <row r="2796" spans="1:1" x14ac:dyDescent="0.25">
      <c r="A2796" s="183"/>
    </row>
    <row r="2797" spans="1:1" x14ac:dyDescent="0.25">
      <c r="A2797" s="183"/>
    </row>
    <row r="2798" spans="1:1" x14ac:dyDescent="0.25">
      <c r="A2798" s="183"/>
    </row>
    <row r="2799" spans="1:1" x14ac:dyDescent="0.25">
      <c r="A2799" s="183"/>
    </row>
    <row r="2800" spans="1:1" x14ac:dyDescent="0.25">
      <c r="A2800" s="183"/>
    </row>
    <row r="2801" spans="1:1" x14ac:dyDescent="0.25">
      <c r="A2801" s="183"/>
    </row>
    <row r="2802" spans="1:1" x14ac:dyDescent="0.25">
      <c r="A2802" s="183"/>
    </row>
    <row r="2803" spans="1:1" x14ac:dyDescent="0.25">
      <c r="A2803" s="183"/>
    </row>
    <row r="2804" spans="1:1" x14ac:dyDescent="0.25">
      <c r="A2804" s="183"/>
    </row>
    <row r="2805" spans="1:1" x14ac:dyDescent="0.25">
      <c r="A2805" s="183"/>
    </row>
    <row r="2806" spans="1:1" x14ac:dyDescent="0.25">
      <c r="A2806" s="183"/>
    </row>
    <row r="2807" spans="1:1" x14ac:dyDescent="0.25">
      <c r="A2807" s="183"/>
    </row>
    <row r="2808" spans="1:1" x14ac:dyDescent="0.25">
      <c r="A2808" s="183"/>
    </row>
    <row r="2809" spans="1:1" x14ac:dyDescent="0.25">
      <c r="A2809" s="183"/>
    </row>
    <row r="2810" spans="1:1" x14ac:dyDescent="0.25">
      <c r="A2810" s="183"/>
    </row>
    <row r="2811" spans="1:1" x14ac:dyDescent="0.25">
      <c r="A2811" s="183"/>
    </row>
    <row r="2812" spans="1:1" x14ac:dyDescent="0.25">
      <c r="A2812" s="183"/>
    </row>
    <row r="2813" spans="1:1" x14ac:dyDescent="0.25">
      <c r="A2813" s="183"/>
    </row>
    <row r="2814" spans="1:1" x14ac:dyDescent="0.25">
      <c r="A2814" s="183"/>
    </row>
    <row r="2815" spans="1:1" x14ac:dyDescent="0.25">
      <c r="A2815" s="183"/>
    </row>
    <row r="2816" spans="1:1" x14ac:dyDescent="0.25">
      <c r="A2816" s="183"/>
    </row>
    <row r="2817" spans="1:1" x14ac:dyDescent="0.25">
      <c r="A2817" s="183"/>
    </row>
    <row r="2818" spans="1:1" x14ac:dyDescent="0.25">
      <c r="A2818" s="183"/>
    </row>
    <row r="2819" spans="1:1" x14ac:dyDescent="0.25">
      <c r="A2819" s="183"/>
    </row>
    <row r="2820" spans="1:1" x14ac:dyDescent="0.25">
      <c r="A2820" s="183"/>
    </row>
    <row r="2821" spans="1:1" x14ac:dyDescent="0.25">
      <c r="A2821" s="183"/>
    </row>
    <row r="2822" spans="1:1" x14ac:dyDescent="0.25">
      <c r="A2822" s="183"/>
    </row>
    <row r="2823" spans="1:1" x14ac:dyDescent="0.25">
      <c r="A2823" s="183"/>
    </row>
    <row r="2824" spans="1:1" x14ac:dyDescent="0.25">
      <c r="A2824" s="183"/>
    </row>
    <row r="2825" spans="1:1" x14ac:dyDescent="0.25">
      <c r="A2825" s="183"/>
    </row>
    <row r="2826" spans="1:1" x14ac:dyDescent="0.25">
      <c r="A2826" s="183"/>
    </row>
    <row r="2827" spans="1:1" x14ac:dyDescent="0.25">
      <c r="A2827" s="183"/>
    </row>
    <row r="2828" spans="1:1" x14ac:dyDescent="0.25">
      <c r="A2828" s="183"/>
    </row>
    <row r="2829" spans="1:1" x14ac:dyDescent="0.25">
      <c r="A2829" s="183"/>
    </row>
    <row r="2830" spans="1:1" x14ac:dyDescent="0.25">
      <c r="A2830" s="183"/>
    </row>
    <row r="2831" spans="1:1" x14ac:dyDescent="0.25">
      <c r="A2831" s="183"/>
    </row>
    <row r="2832" spans="1:1" x14ac:dyDescent="0.25">
      <c r="A2832" s="183"/>
    </row>
    <row r="2833" spans="1:1" x14ac:dyDescent="0.25">
      <c r="A2833" s="183"/>
    </row>
    <row r="2834" spans="1:1" x14ac:dyDescent="0.25">
      <c r="A2834" s="183"/>
    </row>
    <row r="2835" spans="1:1" x14ac:dyDescent="0.25">
      <c r="A2835" s="183"/>
    </row>
    <row r="2836" spans="1:1" x14ac:dyDescent="0.25">
      <c r="A2836" s="183"/>
    </row>
    <row r="2837" spans="1:1" x14ac:dyDescent="0.25">
      <c r="A2837" s="183"/>
    </row>
    <row r="2838" spans="1:1" x14ac:dyDescent="0.25">
      <c r="A2838" s="183"/>
    </row>
    <row r="2839" spans="1:1" x14ac:dyDescent="0.25">
      <c r="A2839" s="183"/>
    </row>
    <row r="2840" spans="1:1" x14ac:dyDescent="0.25">
      <c r="A2840" s="183"/>
    </row>
    <row r="2841" spans="1:1" x14ac:dyDescent="0.25">
      <c r="A2841" s="183"/>
    </row>
    <row r="2842" spans="1:1" x14ac:dyDescent="0.25">
      <c r="A2842" s="183"/>
    </row>
    <row r="2843" spans="1:1" x14ac:dyDescent="0.25">
      <c r="A2843" s="183"/>
    </row>
    <row r="2844" spans="1:1" x14ac:dyDescent="0.25">
      <c r="A2844" s="183"/>
    </row>
    <row r="2845" spans="1:1" x14ac:dyDescent="0.25">
      <c r="A2845" s="183"/>
    </row>
    <row r="2846" spans="1:1" x14ac:dyDescent="0.25">
      <c r="A2846" s="183"/>
    </row>
    <row r="2847" spans="1:1" x14ac:dyDescent="0.25">
      <c r="A2847" s="183"/>
    </row>
    <row r="2848" spans="1:1" x14ac:dyDescent="0.25">
      <c r="A2848" s="183"/>
    </row>
    <row r="2849" spans="1:1" x14ac:dyDescent="0.25">
      <c r="A2849" s="183"/>
    </row>
    <row r="2850" spans="1:1" x14ac:dyDescent="0.25">
      <c r="A2850" s="183"/>
    </row>
    <row r="2851" spans="1:1" x14ac:dyDescent="0.25">
      <c r="A2851" s="183"/>
    </row>
    <row r="2852" spans="1:1" x14ac:dyDescent="0.25">
      <c r="A2852" s="183"/>
    </row>
    <row r="2853" spans="1:1" x14ac:dyDescent="0.25">
      <c r="A2853" s="183"/>
    </row>
    <row r="2854" spans="1:1" x14ac:dyDescent="0.25">
      <c r="A2854" s="183"/>
    </row>
    <row r="2855" spans="1:1" x14ac:dyDescent="0.25">
      <c r="A2855" s="183"/>
    </row>
    <row r="2856" spans="1:1" x14ac:dyDescent="0.25">
      <c r="A2856" s="183"/>
    </row>
    <row r="2857" spans="1:1" x14ac:dyDescent="0.25">
      <c r="A2857" s="183"/>
    </row>
    <row r="2858" spans="1:1" x14ac:dyDescent="0.25">
      <c r="A2858" s="183"/>
    </row>
    <row r="2859" spans="1:1" x14ac:dyDescent="0.25">
      <c r="A2859" s="183"/>
    </row>
    <row r="2860" spans="1:1" x14ac:dyDescent="0.25">
      <c r="A2860" s="183"/>
    </row>
    <row r="2861" spans="1:1" x14ac:dyDescent="0.25">
      <c r="A2861" s="183"/>
    </row>
    <row r="2862" spans="1:1" x14ac:dyDescent="0.25">
      <c r="A2862" s="183"/>
    </row>
    <row r="2863" spans="1:1" x14ac:dyDescent="0.25">
      <c r="A2863" s="183"/>
    </row>
    <row r="2864" spans="1:1" x14ac:dyDescent="0.25">
      <c r="A2864" s="183"/>
    </row>
    <row r="2865" spans="1:1" x14ac:dyDescent="0.25">
      <c r="A2865" s="183"/>
    </row>
    <row r="2866" spans="1:1" x14ac:dyDescent="0.25">
      <c r="A2866" s="183"/>
    </row>
    <row r="2867" spans="1:1" x14ac:dyDescent="0.25">
      <c r="A2867" s="183"/>
    </row>
    <row r="2868" spans="1:1" x14ac:dyDescent="0.25">
      <c r="A2868" s="183"/>
    </row>
    <row r="2869" spans="1:1" x14ac:dyDescent="0.25">
      <c r="A2869" s="183"/>
    </row>
    <row r="2870" spans="1:1" x14ac:dyDescent="0.25">
      <c r="A2870" s="183"/>
    </row>
    <row r="2871" spans="1:1" x14ac:dyDescent="0.25">
      <c r="A2871" s="183"/>
    </row>
    <row r="2872" spans="1:1" x14ac:dyDescent="0.25">
      <c r="A2872" s="183"/>
    </row>
    <row r="2873" spans="1:1" x14ac:dyDescent="0.25">
      <c r="A2873" s="183"/>
    </row>
    <row r="2874" spans="1:1" x14ac:dyDescent="0.25">
      <c r="A2874" s="183"/>
    </row>
    <row r="2875" spans="1:1" x14ac:dyDescent="0.25">
      <c r="A2875" s="183"/>
    </row>
    <row r="2876" spans="1:1" x14ac:dyDescent="0.25">
      <c r="A2876" s="183"/>
    </row>
    <row r="2877" spans="1:1" x14ac:dyDescent="0.25">
      <c r="A2877" s="183"/>
    </row>
    <row r="2878" spans="1:1" x14ac:dyDescent="0.25">
      <c r="A2878" s="183"/>
    </row>
    <row r="2879" spans="1:1" x14ac:dyDescent="0.25">
      <c r="A2879" s="183"/>
    </row>
    <row r="2880" spans="1:1" x14ac:dyDescent="0.25">
      <c r="A2880" s="183"/>
    </row>
    <row r="2881" spans="1:1" x14ac:dyDescent="0.25">
      <c r="A2881" s="183"/>
    </row>
    <row r="2882" spans="1:1" x14ac:dyDescent="0.25">
      <c r="A2882" s="183"/>
    </row>
    <row r="2883" spans="1:1" x14ac:dyDescent="0.25">
      <c r="A2883" s="183"/>
    </row>
    <row r="2884" spans="1:1" x14ac:dyDescent="0.25">
      <c r="A2884" s="183"/>
    </row>
    <row r="2885" spans="1:1" x14ac:dyDescent="0.25">
      <c r="A2885" s="183"/>
    </row>
    <row r="2886" spans="1:1" x14ac:dyDescent="0.25">
      <c r="A2886" s="183"/>
    </row>
    <row r="2887" spans="1:1" x14ac:dyDescent="0.25">
      <c r="A2887" s="183"/>
    </row>
    <row r="2888" spans="1:1" x14ac:dyDescent="0.25">
      <c r="A2888" s="183"/>
    </row>
    <row r="2889" spans="1:1" x14ac:dyDescent="0.25">
      <c r="A2889" s="183"/>
    </row>
    <row r="2890" spans="1:1" x14ac:dyDescent="0.25">
      <c r="A2890" s="183"/>
    </row>
    <row r="2891" spans="1:1" x14ac:dyDescent="0.25">
      <c r="A2891" s="183"/>
    </row>
    <row r="2892" spans="1:1" x14ac:dyDescent="0.25">
      <c r="A2892" s="183"/>
    </row>
    <row r="2893" spans="1:1" x14ac:dyDescent="0.25">
      <c r="A2893" s="183"/>
    </row>
    <row r="2894" spans="1:1" x14ac:dyDescent="0.25">
      <c r="A2894" s="183"/>
    </row>
    <row r="2895" spans="1:1" x14ac:dyDescent="0.25">
      <c r="A2895" s="183"/>
    </row>
    <row r="2896" spans="1:1" x14ac:dyDescent="0.25">
      <c r="A2896" s="183"/>
    </row>
    <row r="2897" spans="1:1" x14ac:dyDescent="0.25">
      <c r="A2897" s="183"/>
    </row>
    <row r="2898" spans="1:1" x14ac:dyDescent="0.25">
      <c r="A2898" s="183"/>
    </row>
    <row r="2899" spans="1:1" x14ac:dyDescent="0.25">
      <c r="A2899" s="183"/>
    </row>
    <row r="2900" spans="1:1" x14ac:dyDescent="0.25">
      <c r="A2900" s="183"/>
    </row>
    <row r="2901" spans="1:1" x14ac:dyDescent="0.25">
      <c r="A2901" s="183"/>
    </row>
    <row r="2902" spans="1:1" x14ac:dyDescent="0.25">
      <c r="A2902" s="183"/>
    </row>
    <row r="2903" spans="1:1" x14ac:dyDescent="0.25">
      <c r="A2903" s="183"/>
    </row>
    <row r="2904" spans="1:1" x14ac:dyDescent="0.25">
      <c r="A2904" s="183"/>
    </row>
    <row r="2905" spans="1:1" x14ac:dyDescent="0.25">
      <c r="A2905" s="183"/>
    </row>
    <row r="2906" spans="1:1" x14ac:dyDescent="0.25">
      <c r="A2906" s="183"/>
    </row>
    <row r="2907" spans="1:1" x14ac:dyDescent="0.25">
      <c r="A2907" s="183"/>
    </row>
    <row r="2908" spans="1:1" x14ac:dyDescent="0.25">
      <c r="A2908" s="183"/>
    </row>
    <row r="2909" spans="1:1" x14ac:dyDescent="0.25">
      <c r="A2909" s="183"/>
    </row>
    <row r="2910" spans="1:1" x14ac:dyDescent="0.25">
      <c r="A2910" s="183"/>
    </row>
    <row r="2911" spans="1:1" x14ac:dyDescent="0.25">
      <c r="A2911" s="183"/>
    </row>
    <row r="2912" spans="1:1" x14ac:dyDescent="0.25">
      <c r="A2912" s="183"/>
    </row>
    <row r="2913" spans="1:1" x14ac:dyDescent="0.25">
      <c r="A2913" s="183"/>
    </row>
    <row r="2914" spans="1:1" x14ac:dyDescent="0.25">
      <c r="A2914" s="183"/>
    </row>
    <row r="2915" spans="1:1" x14ac:dyDescent="0.25">
      <c r="A2915" s="183"/>
    </row>
    <row r="2916" spans="1:1" x14ac:dyDescent="0.25">
      <c r="A2916" s="183"/>
    </row>
    <row r="2917" spans="1:1" x14ac:dyDescent="0.25">
      <c r="A2917" s="183"/>
    </row>
    <row r="2918" spans="1:1" x14ac:dyDescent="0.25">
      <c r="A2918" s="183"/>
    </row>
    <row r="2919" spans="1:1" x14ac:dyDescent="0.25">
      <c r="A2919" s="183"/>
    </row>
    <row r="2920" spans="1:1" x14ac:dyDescent="0.25">
      <c r="A2920" s="183"/>
    </row>
    <row r="2921" spans="1:1" x14ac:dyDescent="0.25">
      <c r="A2921" s="183"/>
    </row>
    <row r="2922" spans="1:1" x14ac:dyDescent="0.25">
      <c r="A2922" s="183"/>
    </row>
    <row r="2923" spans="1:1" x14ac:dyDescent="0.25">
      <c r="A2923" s="183"/>
    </row>
    <row r="2924" spans="1:1" x14ac:dyDescent="0.25">
      <c r="A2924" s="183"/>
    </row>
    <row r="2925" spans="1:1" x14ac:dyDescent="0.25">
      <c r="A2925" s="183"/>
    </row>
    <row r="2926" spans="1:1" x14ac:dyDescent="0.25">
      <c r="A2926" s="183"/>
    </row>
    <row r="2927" spans="1:1" x14ac:dyDescent="0.25">
      <c r="A2927" s="183"/>
    </row>
    <row r="2928" spans="1:1" x14ac:dyDescent="0.25">
      <c r="A2928" s="183"/>
    </row>
    <row r="2929" spans="1:1" x14ac:dyDescent="0.25">
      <c r="A2929" s="183"/>
    </row>
    <row r="2930" spans="1:1" x14ac:dyDescent="0.25">
      <c r="A2930" s="183"/>
    </row>
    <row r="2931" spans="1:1" x14ac:dyDescent="0.25">
      <c r="A2931" s="183"/>
    </row>
    <row r="2932" spans="1:1" x14ac:dyDescent="0.25">
      <c r="A2932" s="183"/>
    </row>
    <row r="2933" spans="1:1" x14ac:dyDescent="0.25">
      <c r="A2933" s="183"/>
    </row>
    <row r="2934" spans="1:1" x14ac:dyDescent="0.25">
      <c r="A2934" s="183"/>
    </row>
    <row r="2935" spans="1:1" x14ac:dyDescent="0.25">
      <c r="A2935" s="183"/>
    </row>
    <row r="2936" spans="1:1" x14ac:dyDescent="0.25">
      <c r="A2936" s="183"/>
    </row>
    <row r="2937" spans="1:1" x14ac:dyDescent="0.25">
      <c r="A2937" s="183"/>
    </row>
    <row r="2938" spans="1:1" x14ac:dyDescent="0.25">
      <c r="A2938" s="183"/>
    </row>
    <row r="2939" spans="1:1" x14ac:dyDescent="0.25">
      <c r="A2939" s="183"/>
    </row>
    <row r="2940" spans="1:1" x14ac:dyDescent="0.25">
      <c r="A2940" s="183"/>
    </row>
    <row r="2941" spans="1:1" x14ac:dyDescent="0.25">
      <c r="A2941" s="183"/>
    </row>
    <row r="2942" spans="1:1" x14ac:dyDescent="0.25">
      <c r="A2942" s="183"/>
    </row>
    <row r="2943" spans="1:1" x14ac:dyDescent="0.25">
      <c r="A2943" s="183"/>
    </row>
    <row r="2944" spans="1:1" x14ac:dyDescent="0.25">
      <c r="A2944" s="183"/>
    </row>
    <row r="2945" spans="1:1" x14ac:dyDescent="0.25">
      <c r="A2945" s="183"/>
    </row>
    <row r="2946" spans="1:1" x14ac:dyDescent="0.25">
      <c r="A2946" s="183"/>
    </row>
    <row r="2947" spans="1:1" x14ac:dyDescent="0.25">
      <c r="A2947" s="183"/>
    </row>
    <row r="2948" spans="1:1" x14ac:dyDescent="0.25">
      <c r="A2948" s="183"/>
    </row>
    <row r="2949" spans="1:1" x14ac:dyDescent="0.25">
      <c r="A2949" s="183"/>
    </row>
    <row r="2950" spans="1:1" x14ac:dyDescent="0.25">
      <c r="A2950" s="183"/>
    </row>
    <row r="2951" spans="1:1" x14ac:dyDescent="0.25">
      <c r="A2951" s="183"/>
    </row>
    <row r="2952" spans="1:1" x14ac:dyDescent="0.25">
      <c r="A2952" s="183"/>
    </row>
    <row r="2953" spans="1:1" x14ac:dyDescent="0.25">
      <c r="A2953" s="183"/>
    </row>
    <row r="2954" spans="1:1" x14ac:dyDescent="0.25">
      <c r="A2954" s="183"/>
    </row>
    <row r="2955" spans="1:1" x14ac:dyDescent="0.25">
      <c r="A2955" s="183"/>
    </row>
    <row r="2956" spans="1:1" x14ac:dyDescent="0.25">
      <c r="A2956" s="183"/>
    </row>
    <row r="2957" spans="1:1" x14ac:dyDescent="0.25">
      <c r="A2957" s="183"/>
    </row>
    <row r="2958" spans="1:1" x14ac:dyDescent="0.25">
      <c r="A2958" s="183"/>
    </row>
    <row r="2959" spans="1:1" x14ac:dyDescent="0.25">
      <c r="A2959" s="183"/>
    </row>
    <row r="2960" spans="1:1" x14ac:dyDescent="0.25">
      <c r="A2960" s="183"/>
    </row>
    <row r="2961" spans="1:1" x14ac:dyDescent="0.25">
      <c r="A2961" s="183"/>
    </row>
    <row r="2962" spans="1:1" x14ac:dyDescent="0.25">
      <c r="A2962" s="183"/>
    </row>
    <row r="2963" spans="1:1" x14ac:dyDescent="0.25">
      <c r="A2963" s="183"/>
    </row>
    <row r="2964" spans="1:1" x14ac:dyDescent="0.25">
      <c r="A2964" s="183"/>
    </row>
    <row r="2965" spans="1:1" x14ac:dyDescent="0.25">
      <c r="A2965" s="183"/>
    </row>
    <row r="2966" spans="1:1" x14ac:dyDescent="0.25">
      <c r="A2966" s="183"/>
    </row>
    <row r="2967" spans="1:1" x14ac:dyDescent="0.25">
      <c r="A2967" s="183"/>
    </row>
    <row r="2968" spans="1:1" x14ac:dyDescent="0.25">
      <c r="A2968" s="183"/>
    </row>
    <row r="2969" spans="1:1" x14ac:dyDescent="0.25">
      <c r="A2969" s="183"/>
    </row>
    <row r="2970" spans="1:1" x14ac:dyDescent="0.25">
      <c r="A2970" s="183"/>
    </row>
    <row r="2971" spans="1:1" x14ac:dyDescent="0.25">
      <c r="A2971" s="183"/>
    </row>
    <row r="2972" spans="1:1" x14ac:dyDescent="0.25">
      <c r="A2972" s="183"/>
    </row>
    <row r="2973" spans="1:1" x14ac:dyDescent="0.25">
      <c r="A2973" s="183"/>
    </row>
    <row r="2974" spans="1:1" x14ac:dyDescent="0.25">
      <c r="A2974" s="183"/>
    </row>
    <row r="2975" spans="1:1" x14ac:dyDescent="0.25">
      <c r="A2975" s="183"/>
    </row>
    <row r="2976" spans="1:1" x14ac:dyDescent="0.25">
      <c r="A2976" s="183"/>
    </row>
    <row r="2977" spans="1:1" x14ac:dyDescent="0.25">
      <c r="A2977" s="183"/>
    </row>
    <row r="2978" spans="1:1" x14ac:dyDescent="0.25">
      <c r="A2978" s="183"/>
    </row>
    <row r="2979" spans="1:1" x14ac:dyDescent="0.25">
      <c r="A2979" s="183"/>
    </row>
    <row r="2980" spans="1:1" x14ac:dyDescent="0.25">
      <c r="A2980" s="183"/>
    </row>
    <row r="2981" spans="1:1" x14ac:dyDescent="0.25">
      <c r="A2981" s="183"/>
    </row>
    <row r="2982" spans="1:1" x14ac:dyDescent="0.25">
      <c r="A2982" s="183"/>
    </row>
    <row r="2983" spans="1:1" x14ac:dyDescent="0.25">
      <c r="A2983" s="183"/>
    </row>
    <row r="2984" spans="1:1" x14ac:dyDescent="0.25">
      <c r="A2984" s="183"/>
    </row>
    <row r="2985" spans="1:1" x14ac:dyDescent="0.25">
      <c r="A2985" s="183"/>
    </row>
    <row r="2986" spans="1:1" x14ac:dyDescent="0.25">
      <c r="A2986" s="183"/>
    </row>
    <row r="2987" spans="1:1" x14ac:dyDescent="0.25">
      <c r="A2987" s="183"/>
    </row>
    <row r="2988" spans="1:1" x14ac:dyDescent="0.25">
      <c r="A2988" s="183"/>
    </row>
    <row r="2989" spans="1:1" x14ac:dyDescent="0.25">
      <c r="A2989" s="183"/>
    </row>
    <row r="2990" spans="1:1" x14ac:dyDescent="0.25">
      <c r="A2990" s="183"/>
    </row>
    <row r="2991" spans="1:1" x14ac:dyDescent="0.25">
      <c r="A2991" s="183"/>
    </row>
    <row r="2992" spans="1:1" x14ac:dyDescent="0.25">
      <c r="A2992" s="183"/>
    </row>
    <row r="2993" spans="1:1" x14ac:dyDescent="0.25">
      <c r="A2993" s="183"/>
    </row>
    <row r="2994" spans="1:1" x14ac:dyDescent="0.25">
      <c r="A2994" s="183"/>
    </row>
    <row r="2995" spans="1:1" x14ac:dyDescent="0.25">
      <c r="A2995" s="183"/>
    </row>
    <row r="2996" spans="1:1" x14ac:dyDescent="0.25">
      <c r="A2996" s="183"/>
    </row>
    <row r="2997" spans="1:1" x14ac:dyDescent="0.25">
      <c r="A2997" s="183"/>
    </row>
    <row r="2998" spans="1:1" x14ac:dyDescent="0.25">
      <c r="A2998" s="183"/>
    </row>
    <row r="2999" spans="1:1" x14ac:dyDescent="0.25">
      <c r="A2999" s="183"/>
    </row>
    <row r="3000" spans="1:1" x14ac:dyDescent="0.25">
      <c r="A3000" s="183"/>
    </row>
    <row r="3001" spans="1:1" x14ac:dyDescent="0.25">
      <c r="A3001" s="183"/>
    </row>
    <row r="3002" spans="1:1" x14ac:dyDescent="0.25">
      <c r="A3002" s="183"/>
    </row>
    <row r="3003" spans="1:1" x14ac:dyDescent="0.25">
      <c r="A3003" s="183"/>
    </row>
    <row r="3004" spans="1:1" x14ac:dyDescent="0.25">
      <c r="A3004" s="183"/>
    </row>
    <row r="3005" spans="1:1" x14ac:dyDescent="0.25">
      <c r="A3005" s="183"/>
    </row>
    <row r="3006" spans="1:1" x14ac:dyDescent="0.25">
      <c r="A3006" s="183"/>
    </row>
    <row r="3007" spans="1:1" x14ac:dyDescent="0.25">
      <c r="A3007" s="183"/>
    </row>
    <row r="3008" spans="1:1" x14ac:dyDescent="0.25">
      <c r="A3008" s="183"/>
    </row>
    <row r="3009" spans="1:1" x14ac:dyDescent="0.25">
      <c r="A3009" s="183"/>
    </row>
    <row r="3010" spans="1:1" x14ac:dyDescent="0.25">
      <c r="A3010" s="183"/>
    </row>
    <row r="3011" spans="1:1" x14ac:dyDescent="0.25">
      <c r="A3011" s="183"/>
    </row>
    <row r="3012" spans="1:1" x14ac:dyDescent="0.25">
      <c r="A3012" s="183"/>
    </row>
    <row r="3013" spans="1:1" x14ac:dyDescent="0.25">
      <c r="A3013" s="183"/>
    </row>
    <row r="3014" spans="1:1" x14ac:dyDescent="0.25">
      <c r="A3014" s="183"/>
    </row>
    <row r="3015" spans="1:1" x14ac:dyDescent="0.25">
      <c r="A3015" s="183"/>
    </row>
    <row r="3016" spans="1:1" x14ac:dyDescent="0.25">
      <c r="A3016" s="183"/>
    </row>
    <row r="3017" spans="1:1" x14ac:dyDescent="0.25">
      <c r="A3017" s="183"/>
    </row>
    <row r="3018" spans="1:1" x14ac:dyDescent="0.25">
      <c r="A3018" s="183"/>
    </row>
    <row r="3019" spans="1:1" x14ac:dyDescent="0.25">
      <c r="A3019" s="183"/>
    </row>
    <row r="3020" spans="1:1" x14ac:dyDescent="0.25">
      <c r="A3020" s="183"/>
    </row>
    <row r="3021" spans="1:1" x14ac:dyDescent="0.25">
      <c r="A3021" s="183"/>
    </row>
    <row r="3022" spans="1:1" x14ac:dyDescent="0.25">
      <c r="A3022" s="183"/>
    </row>
    <row r="3023" spans="1:1" x14ac:dyDescent="0.25">
      <c r="A3023" s="183"/>
    </row>
    <row r="3024" spans="1:1" x14ac:dyDescent="0.25">
      <c r="A3024" s="183"/>
    </row>
    <row r="3025" spans="1:1" x14ac:dyDescent="0.25">
      <c r="A3025" s="183"/>
    </row>
    <row r="3026" spans="1:1" x14ac:dyDescent="0.25">
      <c r="A3026" s="183"/>
    </row>
    <row r="3027" spans="1:1" x14ac:dyDescent="0.25">
      <c r="A3027" s="183"/>
    </row>
    <row r="3028" spans="1:1" x14ac:dyDescent="0.25">
      <c r="A3028" s="183"/>
    </row>
    <row r="3029" spans="1:1" x14ac:dyDescent="0.25">
      <c r="A3029" s="183"/>
    </row>
    <row r="3030" spans="1:1" x14ac:dyDescent="0.25">
      <c r="A3030" s="183"/>
    </row>
    <row r="3031" spans="1:1" x14ac:dyDescent="0.25">
      <c r="A3031" s="183"/>
    </row>
    <row r="3032" spans="1:1" x14ac:dyDescent="0.25">
      <c r="A3032" s="183"/>
    </row>
    <row r="3033" spans="1:1" x14ac:dyDescent="0.25">
      <c r="A3033" s="183"/>
    </row>
    <row r="3034" spans="1:1" x14ac:dyDescent="0.25">
      <c r="A3034" s="183"/>
    </row>
    <row r="3035" spans="1:1" x14ac:dyDescent="0.25">
      <c r="A3035" s="183"/>
    </row>
    <row r="3036" spans="1:1" x14ac:dyDescent="0.25">
      <c r="A3036" s="183"/>
    </row>
    <row r="3037" spans="1:1" x14ac:dyDescent="0.25">
      <c r="A3037" s="183"/>
    </row>
    <row r="3038" spans="1:1" x14ac:dyDescent="0.25">
      <c r="A3038" s="183"/>
    </row>
    <row r="3039" spans="1:1" x14ac:dyDescent="0.25">
      <c r="A3039" s="183"/>
    </row>
    <row r="3040" spans="1:1" x14ac:dyDescent="0.25">
      <c r="A3040" s="183"/>
    </row>
    <row r="3041" spans="1:1" x14ac:dyDescent="0.25">
      <c r="A3041" s="183"/>
    </row>
    <row r="3042" spans="1:1" x14ac:dyDescent="0.25">
      <c r="A3042" s="183"/>
    </row>
    <row r="3043" spans="1:1" x14ac:dyDescent="0.25">
      <c r="A3043" s="183"/>
    </row>
    <row r="3044" spans="1:1" x14ac:dyDescent="0.25">
      <c r="A3044" s="183"/>
    </row>
    <row r="3045" spans="1:1" x14ac:dyDescent="0.25">
      <c r="A3045" s="183"/>
    </row>
    <row r="3046" spans="1:1" x14ac:dyDescent="0.25">
      <c r="A3046" s="183"/>
    </row>
    <row r="3047" spans="1:1" x14ac:dyDescent="0.25">
      <c r="A3047" s="183"/>
    </row>
    <row r="3048" spans="1:1" x14ac:dyDescent="0.25">
      <c r="A3048" s="183"/>
    </row>
    <row r="3049" spans="1:1" x14ac:dyDescent="0.25">
      <c r="A3049" s="183"/>
    </row>
    <row r="3050" spans="1:1" x14ac:dyDescent="0.25">
      <c r="A3050" s="183"/>
    </row>
    <row r="3051" spans="1:1" x14ac:dyDescent="0.25">
      <c r="A3051" s="183"/>
    </row>
    <row r="3052" spans="1:1" x14ac:dyDescent="0.25">
      <c r="A3052" s="183"/>
    </row>
    <row r="3053" spans="1:1" x14ac:dyDescent="0.25">
      <c r="A3053" s="183"/>
    </row>
    <row r="3054" spans="1:1" x14ac:dyDescent="0.25">
      <c r="A3054" s="183"/>
    </row>
    <row r="3055" spans="1:1" x14ac:dyDescent="0.25">
      <c r="A3055" s="183"/>
    </row>
    <row r="3056" spans="1:1" x14ac:dyDescent="0.25">
      <c r="A3056" s="183"/>
    </row>
    <row r="3057" spans="1:1" x14ac:dyDescent="0.25">
      <c r="A3057" s="183"/>
    </row>
    <row r="3058" spans="1:1" x14ac:dyDescent="0.25">
      <c r="A3058" s="183"/>
    </row>
    <row r="3059" spans="1:1" x14ac:dyDescent="0.25">
      <c r="A3059" s="183"/>
    </row>
    <row r="3060" spans="1:1" x14ac:dyDescent="0.25">
      <c r="A3060" s="183"/>
    </row>
    <row r="3061" spans="1:1" x14ac:dyDescent="0.25">
      <c r="A3061" s="183"/>
    </row>
    <row r="3062" spans="1:1" x14ac:dyDescent="0.25">
      <c r="A3062" s="183"/>
    </row>
    <row r="3063" spans="1:1" x14ac:dyDescent="0.25">
      <c r="A3063" s="183"/>
    </row>
    <row r="3064" spans="1:1" x14ac:dyDescent="0.25">
      <c r="A3064" s="183"/>
    </row>
    <row r="3065" spans="1:1" x14ac:dyDescent="0.25">
      <c r="A3065" s="183"/>
    </row>
    <row r="3066" spans="1:1" x14ac:dyDescent="0.25">
      <c r="A3066" s="183"/>
    </row>
    <row r="3067" spans="1:1" x14ac:dyDescent="0.25">
      <c r="A3067" s="183"/>
    </row>
    <row r="3068" spans="1:1" x14ac:dyDescent="0.25">
      <c r="A3068" s="183"/>
    </row>
    <row r="3069" spans="1:1" x14ac:dyDescent="0.25">
      <c r="A3069" s="183"/>
    </row>
    <row r="3070" spans="1:1" x14ac:dyDescent="0.25">
      <c r="A3070" s="183"/>
    </row>
    <row r="3071" spans="1:1" x14ac:dyDescent="0.25">
      <c r="A3071" s="183"/>
    </row>
    <row r="3072" spans="1:1" x14ac:dyDescent="0.25">
      <c r="A3072" s="183"/>
    </row>
    <row r="3073" spans="1:1" x14ac:dyDescent="0.25">
      <c r="A3073" s="183"/>
    </row>
    <row r="3074" spans="1:1" x14ac:dyDescent="0.25">
      <c r="A3074" s="183"/>
    </row>
    <row r="3075" spans="1:1" x14ac:dyDescent="0.25">
      <c r="A3075" s="183"/>
    </row>
    <row r="3076" spans="1:1" x14ac:dyDescent="0.25">
      <c r="A3076" s="183"/>
    </row>
    <row r="3077" spans="1:1" x14ac:dyDescent="0.25">
      <c r="A3077" s="183"/>
    </row>
    <row r="3078" spans="1:1" x14ac:dyDescent="0.25">
      <c r="A3078" s="183"/>
    </row>
    <row r="3079" spans="1:1" x14ac:dyDescent="0.25">
      <c r="A3079" s="183"/>
    </row>
    <row r="3080" spans="1:1" x14ac:dyDescent="0.25">
      <c r="A3080" s="183"/>
    </row>
    <row r="3081" spans="1:1" x14ac:dyDescent="0.25">
      <c r="A3081" s="183"/>
    </row>
    <row r="3082" spans="1:1" x14ac:dyDescent="0.25">
      <c r="A3082" s="183"/>
    </row>
    <row r="3083" spans="1:1" x14ac:dyDescent="0.25">
      <c r="A3083" s="183"/>
    </row>
    <row r="3084" spans="1:1" x14ac:dyDescent="0.25">
      <c r="A3084" s="183"/>
    </row>
    <row r="3085" spans="1:1" x14ac:dyDescent="0.25">
      <c r="A3085" s="183"/>
    </row>
    <row r="3086" spans="1:1" x14ac:dyDescent="0.25">
      <c r="A3086" s="183"/>
    </row>
    <row r="3087" spans="1:1" x14ac:dyDescent="0.25">
      <c r="A3087" s="183"/>
    </row>
    <row r="3088" spans="1:1" x14ac:dyDescent="0.25">
      <c r="A3088" s="183"/>
    </row>
    <row r="3089" spans="1:1" x14ac:dyDescent="0.25">
      <c r="A3089" s="183"/>
    </row>
    <row r="3090" spans="1:1" x14ac:dyDescent="0.25">
      <c r="A3090" s="183"/>
    </row>
    <row r="3091" spans="1:1" x14ac:dyDescent="0.25">
      <c r="A3091" s="183"/>
    </row>
    <row r="3092" spans="1:1" x14ac:dyDescent="0.25">
      <c r="A3092" s="183"/>
    </row>
    <row r="3093" spans="1:1" x14ac:dyDescent="0.25">
      <c r="A3093" s="183"/>
    </row>
    <row r="3094" spans="1:1" x14ac:dyDescent="0.25">
      <c r="A3094" s="183"/>
    </row>
    <row r="3095" spans="1:1" x14ac:dyDescent="0.25">
      <c r="A3095" s="183"/>
    </row>
    <row r="3096" spans="1:1" x14ac:dyDescent="0.25">
      <c r="A3096" s="183"/>
    </row>
    <row r="3097" spans="1:1" x14ac:dyDescent="0.25">
      <c r="A3097" s="183"/>
    </row>
    <row r="3098" spans="1:1" x14ac:dyDescent="0.25">
      <c r="A3098" s="183"/>
    </row>
    <row r="3099" spans="1:1" x14ac:dyDescent="0.25">
      <c r="A3099" s="183"/>
    </row>
    <row r="3100" spans="1:1" x14ac:dyDescent="0.25">
      <c r="A3100" s="183"/>
    </row>
    <row r="3101" spans="1:1" x14ac:dyDescent="0.25">
      <c r="A3101" s="183"/>
    </row>
    <row r="3102" spans="1:1" x14ac:dyDescent="0.25">
      <c r="A3102" s="183"/>
    </row>
    <row r="3103" spans="1:1" x14ac:dyDescent="0.25">
      <c r="A3103" s="183"/>
    </row>
    <row r="3104" spans="1:1" x14ac:dyDescent="0.25">
      <c r="A3104" s="183"/>
    </row>
    <row r="3105" spans="1:1" x14ac:dyDescent="0.25">
      <c r="A3105" s="183"/>
    </row>
    <row r="3106" spans="1:1" x14ac:dyDescent="0.25">
      <c r="A3106" s="183"/>
    </row>
    <row r="3107" spans="1:1" x14ac:dyDescent="0.25">
      <c r="A3107" s="183"/>
    </row>
    <row r="3108" spans="1:1" x14ac:dyDescent="0.25">
      <c r="A3108" s="183"/>
    </row>
    <row r="3109" spans="1:1" x14ac:dyDescent="0.25">
      <c r="A3109" s="183"/>
    </row>
    <row r="3110" spans="1:1" x14ac:dyDescent="0.25">
      <c r="A3110" s="183"/>
    </row>
    <row r="3111" spans="1:1" x14ac:dyDescent="0.25">
      <c r="A3111" s="183"/>
    </row>
    <row r="3112" spans="1:1" x14ac:dyDescent="0.25">
      <c r="A3112" s="183"/>
    </row>
    <row r="3113" spans="1:1" x14ac:dyDescent="0.25">
      <c r="A3113" s="183"/>
    </row>
    <row r="3114" spans="1:1" x14ac:dyDescent="0.25">
      <c r="A3114" s="183"/>
    </row>
    <row r="3115" spans="1:1" x14ac:dyDescent="0.25">
      <c r="A3115" s="183"/>
    </row>
    <row r="3116" spans="1:1" x14ac:dyDescent="0.25">
      <c r="A3116" s="183"/>
    </row>
    <row r="3117" spans="1:1" x14ac:dyDescent="0.25">
      <c r="A3117" s="183"/>
    </row>
    <row r="3118" spans="1:1" x14ac:dyDescent="0.25">
      <c r="A3118" s="183"/>
    </row>
    <row r="3119" spans="1:1" x14ac:dyDescent="0.25">
      <c r="A3119" s="183"/>
    </row>
    <row r="3120" spans="1:1" x14ac:dyDescent="0.25">
      <c r="A3120" s="183"/>
    </row>
    <row r="3121" spans="1:1" x14ac:dyDescent="0.25">
      <c r="A3121" s="183"/>
    </row>
    <row r="3122" spans="1:1" x14ac:dyDescent="0.25">
      <c r="A3122" s="183"/>
    </row>
    <row r="3123" spans="1:1" x14ac:dyDescent="0.25">
      <c r="A3123" s="183"/>
    </row>
    <row r="3124" spans="1:1" x14ac:dyDescent="0.25">
      <c r="A3124" s="183"/>
    </row>
    <row r="3125" spans="1:1" x14ac:dyDescent="0.25">
      <c r="A3125" s="183"/>
    </row>
    <row r="3126" spans="1:1" x14ac:dyDescent="0.25">
      <c r="A3126" s="183"/>
    </row>
    <row r="3127" spans="1:1" x14ac:dyDescent="0.25">
      <c r="A3127" s="183"/>
    </row>
    <row r="3128" spans="1:1" x14ac:dyDescent="0.25">
      <c r="A3128" s="183"/>
    </row>
    <row r="3129" spans="1:1" x14ac:dyDescent="0.25">
      <c r="A3129" s="183"/>
    </row>
    <row r="3130" spans="1:1" x14ac:dyDescent="0.25">
      <c r="A3130" s="183"/>
    </row>
    <row r="3131" spans="1:1" x14ac:dyDescent="0.25">
      <c r="A3131" s="183"/>
    </row>
    <row r="3132" spans="1:1" x14ac:dyDescent="0.25">
      <c r="A3132" s="183"/>
    </row>
    <row r="3133" spans="1:1" x14ac:dyDescent="0.25">
      <c r="A3133" s="183"/>
    </row>
    <row r="3134" spans="1:1" x14ac:dyDescent="0.25">
      <c r="A3134" s="183"/>
    </row>
    <row r="3135" spans="1:1" x14ac:dyDescent="0.25">
      <c r="A3135" s="183"/>
    </row>
    <row r="3136" spans="1:1" x14ac:dyDescent="0.25">
      <c r="A3136" s="183"/>
    </row>
    <row r="3137" spans="1:1" x14ac:dyDescent="0.25">
      <c r="A3137" s="183"/>
    </row>
    <row r="3138" spans="1:1" x14ac:dyDescent="0.25">
      <c r="A3138" s="183"/>
    </row>
    <row r="3139" spans="1:1" x14ac:dyDescent="0.25">
      <c r="A3139" s="183"/>
    </row>
    <row r="3140" spans="1:1" x14ac:dyDescent="0.25">
      <c r="A3140" s="183"/>
    </row>
    <row r="3141" spans="1:1" x14ac:dyDescent="0.25">
      <c r="A3141" s="183"/>
    </row>
    <row r="3142" spans="1:1" x14ac:dyDescent="0.25">
      <c r="A3142" s="183"/>
    </row>
    <row r="3143" spans="1:1" x14ac:dyDescent="0.25">
      <c r="A3143" s="183"/>
    </row>
    <row r="3144" spans="1:1" x14ac:dyDescent="0.25">
      <c r="A3144" s="183"/>
    </row>
    <row r="3145" spans="1:1" x14ac:dyDescent="0.25">
      <c r="A3145" s="183"/>
    </row>
    <row r="3146" spans="1:1" x14ac:dyDescent="0.25">
      <c r="A3146" s="183"/>
    </row>
    <row r="3147" spans="1:1" x14ac:dyDescent="0.25">
      <c r="A3147" s="183"/>
    </row>
    <row r="3148" spans="1:1" x14ac:dyDescent="0.25">
      <c r="A3148" s="183"/>
    </row>
    <row r="3149" spans="1:1" x14ac:dyDescent="0.25">
      <c r="A3149" s="183"/>
    </row>
    <row r="3150" spans="1:1" x14ac:dyDescent="0.25">
      <c r="A3150" s="183"/>
    </row>
    <row r="3151" spans="1:1" x14ac:dyDescent="0.25">
      <c r="A3151" s="183"/>
    </row>
    <row r="3152" spans="1:1" x14ac:dyDescent="0.25">
      <c r="A3152" s="183"/>
    </row>
    <row r="3153" spans="1:1" x14ac:dyDescent="0.25">
      <c r="A3153" s="183"/>
    </row>
    <row r="3154" spans="1:1" x14ac:dyDescent="0.25">
      <c r="A3154" s="183"/>
    </row>
    <row r="3155" spans="1:1" x14ac:dyDescent="0.25">
      <c r="A3155" s="183"/>
    </row>
    <row r="3156" spans="1:1" x14ac:dyDescent="0.25">
      <c r="A3156" s="183"/>
    </row>
    <row r="3157" spans="1:1" x14ac:dyDescent="0.25">
      <c r="A3157" s="183"/>
    </row>
    <row r="3158" spans="1:1" x14ac:dyDescent="0.25">
      <c r="A3158" s="183"/>
    </row>
    <row r="3159" spans="1:1" x14ac:dyDescent="0.25">
      <c r="A3159" s="183"/>
    </row>
    <row r="3160" spans="1:1" x14ac:dyDescent="0.25">
      <c r="A3160" s="183"/>
    </row>
    <row r="3161" spans="1:1" x14ac:dyDescent="0.25">
      <c r="A3161" s="183"/>
    </row>
    <row r="3162" spans="1:1" x14ac:dyDescent="0.25">
      <c r="A3162" s="183"/>
    </row>
    <row r="3163" spans="1:1" x14ac:dyDescent="0.25">
      <c r="A3163" s="183"/>
    </row>
    <row r="3164" spans="1:1" x14ac:dyDescent="0.25">
      <c r="A3164" s="183"/>
    </row>
    <row r="3165" spans="1:1" x14ac:dyDescent="0.25">
      <c r="A3165" s="183"/>
    </row>
    <row r="3166" spans="1:1" x14ac:dyDescent="0.25">
      <c r="A3166" s="183"/>
    </row>
    <row r="3167" spans="1:1" x14ac:dyDescent="0.25">
      <c r="A3167" s="183"/>
    </row>
    <row r="3168" spans="1:1" x14ac:dyDescent="0.25">
      <c r="A3168" s="183"/>
    </row>
    <row r="3169" spans="1:1" x14ac:dyDescent="0.25">
      <c r="A3169" s="183"/>
    </row>
    <row r="3170" spans="1:1" x14ac:dyDescent="0.25">
      <c r="A3170" s="183"/>
    </row>
    <row r="3171" spans="1:1" x14ac:dyDescent="0.25">
      <c r="A3171" s="183"/>
    </row>
    <row r="3172" spans="1:1" x14ac:dyDescent="0.25">
      <c r="A3172" s="183"/>
    </row>
    <row r="3173" spans="1:1" x14ac:dyDescent="0.25">
      <c r="A3173" s="183"/>
    </row>
    <row r="3174" spans="1:1" x14ac:dyDescent="0.25">
      <c r="A3174" s="183"/>
    </row>
    <row r="3175" spans="1:1" x14ac:dyDescent="0.25">
      <c r="A3175" s="183"/>
    </row>
    <row r="3176" spans="1:1" x14ac:dyDescent="0.25">
      <c r="A3176" s="183"/>
    </row>
    <row r="3177" spans="1:1" x14ac:dyDescent="0.25">
      <c r="A3177" s="183"/>
    </row>
    <row r="3178" spans="1:1" x14ac:dyDescent="0.25">
      <c r="A3178" s="183"/>
    </row>
    <row r="3179" spans="1:1" x14ac:dyDescent="0.25">
      <c r="A3179" s="183"/>
    </row>
    <row r="3180" spans="1:1" x14ac:dyDescent="0.25">
      <c r="A3180" s="183"/>
    </row>
    <row r="3181" spans="1:1" x14ac:dyDescent="0.25">
      <c r="A3181" s="183"/>
    </row>
    <row r="3182" spans="1:1" x14ac:dyDescent="0.25">
      <c r="A3182" s="183"/>
    </row>
    <row r="3183" spans="1:1" x14ac:dyDescent="0.25">
      <c r="A3183" s="183"/>
    </row>
    <row r="3184" spans="1:1" x14ac:dyDescent="0.25">
      <c r="A3184" s="183"/>
    </row>
    <row r="3185" spans="1:1" x14ac:dyDescent="0.25">
      <c r="A3185" s="183"/>
    </row>
    <row r="3186" spans="1:1" x14ac:dyDescent="0.25">
      <c r="A3186" s="183"/>
    </row>
    <row r="3187" spans="1:1" x14ac:dyDescent="0.25">
      <c r="A3187" s="183"/>
    </row>
    <row r="3188" spans="1:1" x14ac:dyDescent="0.25">
      <c r="A3188" s="183"/>
    </row>
    <row r="3189" spans="1:1" x14ac:dyDescent="0.25">
      <c r="A3189" s="183"/>
    </row>
    <row r="3190" spans="1:1" x14ac:dyDescent="0.25">
      <c r="A3190" s="183"/>
    </row>
    <row r="3191" spans="1:1" x14ac:dyDescent="0.25">
      <c r="A3191" s="183"/>
    </row>
    <row r="3192" spans="1:1" x14ac:dyDescent="0.25">
      <c r="A3192" s="183"/>
    </row>
    <row r="3193" spans="1:1" x14ac:dyDescent="0.25">
      <c r="A3193" s="183"/>
    </row>
    <row r="3194" spans="1:1" x14ac:dyDescent="0.25">
      <c r="A3194" s="183"/>
    </row>
    <row r="3195" spans="1:1" x14ac:dyDescent="0.25">
      <c r="A3195" s="183"/>
    </row>
    <row r="3196" spans="1:1" x14ac:dyDescent="0.25">
      <c r="A3196" s="183"/>
    </row>
    <row r="3197" spans="1:1" x14ac:dyDescent="0.25">
      <c r="A3197" s="183"/>
    </row>
    <row r="3198" spans="1:1" x14ac:dyDescent="0.25">
      <c r="A3198" s="183"/>
    </row>
    <row r="3199" spans="1:1" x14ac:dyDescent="0.25">
      <c r="A3199" s="183"/>
    </row>
    <row r="3200" spans="1:1" x14ac:dyDescent="0.25">
      <c r="A3200" s="183"/>
    </row>
    <row r="3201" spans="1:1" x14ac:dyDescent="0.25">
      <c r="A3201" s="183"/>
    </row>
    <row r="3202" spans="1:1" x14ac:dyDescent="0.25">
      <c r="A3202" s="183"/>
    </row>
    <row r="3203" spans="1:1" x14ac:dyDescent="0.25">
      <c r="A3203" s="183"/>
    </row>
    <row r="3204" spans="1:1" x14ac:dyDescent="0.25">
      <c r="A3204" s="183"/>
    </row>
    <row r="3205" spans="1:1" x14ac:dyDescent="0.25">
      <c r="A3205" s="183"/>
    </row>
    <row r="3206" spans="1:1" x14ac:dyDescent="0.25">
      <c r="A3206" s="183"/>
    </row>
    <row r="3207" spans="1:1" x14ac:dyDescent="0.25">
      <c r="A3207" s="183"/>
    </row>
    <row r="3208" spans="1:1" x14ac:dyDescent="0.25">
      <c r="A3208" s="183"/>
    </row>
    <row r="3209" spans="1:1" x14ac:dyDescent="0.25">
      <c r="A3209" s="183"/>
    </row>
    <row r="3210" spans="1:1" x14ac:dyDescent="0.25">
      <c r="A3210" s="183"/>
    </row>
    <row r="3211" spans="1:1" x14ac:dyDescent="0.25">
      <c r="A3211" s="183"/>
    </row>
    <row r="3212" spans="1:1" x14ac:dyDescent="0.25">
      <c r="A3212" s="183"/>
    </row>
    <row r="3213" spans="1:1" x14ac:dyDescent="0.25">
      <c r="A3213" s="183"/>
    </row>
    <row r="3214" spans="1:1" x14ac:dyDescent="0.25">
      <c r="A3214" s="183"/>
    </row>
    <row r="3215" spans="1:1" x14ac:dyDescent="0.25">
      <c r="A3215" s="183"/>
    </row>
    <row r="3216" spans="1:1" x14ac:dyDescent="0.25">
      <c r="A3216" s="183"/>
    </row>
    <row r="3217" spans="1:1" x14ac:dyDescent="0.25">
      <c r="A3217" s="183"/>
    </row>
    <row r="3218" spans="1:1" x14ac:dyDescent="0.25">
      <c r="A3218" s="183"/>
    </row>
    <row r="3219" spans="1:1" x14ac:dyDescent="0.25">
      <c r="A3219" s="183"/>
    </row>
    <row r="3220" spans="1:1" x14ac:dyDescent="0.25">
      <c r="A3220" s="183"/>
    </row>
    <row r="3221" spans="1:1" x14ac:dyDescent="0.25">
      <c r="A3221" s="183"/>
    </row>
    <row r="3222" spans="1:1" x14ac:dyDescent="0.25">
      <c r="A3222" s="183"/>
    </row>
    <row r="3223" spans="1:1" x14ac:dyDescent="0.25">
      <c r="A3223" s="183"/>
    </row>
    <row r="3224" spans="1:1" x14ac:dyDescent="0.25">
      <c r="A3224" s="183"/>
    </row>
    <row r="3225" spans="1:1" x14ac:dyDescent="0.25">
      <c r="A3225" s="183"/>
    </row>
    <row r="3226" spans="1:1" x14ac:dyDescent="0.25">
      <c r="A3226" s="183"/>
    </row>
    <row r="3227" spans="1:1" x14ac:dyDescent="0.25">
      <c r="A3227" s="183"/>
    </row>
    <row r="3228" spans="1:1" x14ac:dyDescent="0.25">
      <c r="A3228" s="183"/>
    </row>
    <row r="3229" spans="1:1" x14ac:dyDescent="0.25">
      <c r="A3229" s="183"/>
    </row>
    <row r="3230" spans="1:1" x14ac:dyDescent="0.25">
      <c r="A3230" s="183"/>
    </row>
    <row r="3231" spans="1:1" x14ac:dyDescent="0.25">
      <c r="A3231" s="183"/>
    </row>
    <row r="3232" spans="1:1" x14ac:dyDescent="0.25">
      <c r="A3232" s="183"/>
    </row>
    <row r="3233" spans="1:1" x14ac:dyDescent="0.25">
      <c r="A3233" s="183"/>
    </row>
    <row r="3234" spans="1:1" x14ac:dyDescent="0.25">
      <c r="A3234" s="183"/>
    </row>
    <row r="3235" spans="1:1" x14ac:dyDescent="0.25">
      <c r="A3235" s="183"/>
    </row>
    <row r="3236" spans="1:1" x14ac:dyDescent="0.25">
      <c r="A3236" s="183"/>
    </row>
    <row r="3237" spans="1:1" x14ac:dyDescent="0.25">
      <c r="A3237" s="183"/>
    </row>
    <row r="3238" spans="1:1" x14ac:dyDescent="0.25">
      <c r="A3238" s="183"/>
    </row>
    <row r="3239" spans="1:1" x14ac:dyDescent="0.25">
      <c r="A3239" s="183"/>
    </row>
    <row r="3240" spans="1:1" x14ac:dyDescent="0.25">
      <c r="A3240" s="183"/>
    </row>
    <row r="3241" spans="1:1" x14ac:dyDescent="0.25">
      <c r="A3241" s="183"/>
    </row>
    <row r="3242" spans="1:1" x14ac:dyDescent="0.25">
      <c r="A3242" s="183"/>
    </row>
    <row r="3243" spans="1:1" x14ac:dyDescent="0.25">
      <c r="A3243" s="183"/>
    </row>
    <row r="3244" spans="1:1" x14ac:dyDescent="0.25">
      <c r="A3244" s="183"/>
    </row>
    <row r="3245" spans="1:1" x14ac:dyDescent="0.25">
      <c r="A3245" s="183"/>
    </row>
    <row r="3246" spans="1:1" x14ac:dyDescent="0.25">
      <c r="A3246" s="183"/>
    </row>
    <row r="3247" spans="1:1" x14ac:dyDescent="0.25">
      <c r="A3247" s="183"/>
    </row>
    <row r="3248" spans="1:1" x14ac:dyDescent="0.25">
      <c r="A3248" s="183"/>
    </row>
    <row r="3249" spans="1:1" x14ac:dyDescent="0.25">
      <c r="A3249" s="183"/>
    </row>
    <row r="3250" spans="1:1" x14ac:dyDescent="0.25">
      <c r="A3250" s="183"/>
    </row>
    <row r="3251" spans="1:1" x14ac:dyDescent="0.25">
      <c r="A3251" s="183"/>
    </row>
    <row r="3252" spans="1:1" x14ac:dyDescent="0.25">
      <c r="A3252" s="183"/>
    </row>
    <row r="3253" spans="1:1" x14ac:dyDescent="0.25">
      <c r="A3253" s="183"/>
    </row>
    <row r="3254" spans="1:1" x14ac:dyDescent="0.25">
      <c r="A3254" s="183"/>
    </row>
    <row r="3255" spans="1:1" x14ac:dyDescent="0.25">
      <c r="A3255" s="183"/>
    </row>
    <row r="3256" spans="1:1" x14ac:dyDescent="0.25">
      <c r="A3256" s="183"/>
    </row>
    <row r="3257" spans="1:1" x14ac:dyDescent="0.25">
      <c r="A3257" s="183"/>
    </row>
    <row r="3258" spans="1:1" x14ac:dyDescent="0.25">
      <c r="A3258" s="183"/>
    </row>
    <row r="3259" spans="1:1" x14ac:dyDescent="0.25">
      <c r="A3259" s="183"/>
    </row>
    <row r="3260" spans="1:1" x14ac:dyDescent="0.25">
      <c r="A3260" s="183"/>
    </row>
    <row r="3261" spans="1:1" x14ac:dyDescent="0.25">
      <c r="A3261" s="183"/>
    </row>
    <row r="3262" spans="1:1" x14ac:dyDescent="0.25">
      <c r="A3262" s="183"/>
    </row>
    <row r="3263" spans="1:1" x14ac:dyDescent="0.25">
      <c r="A3263" s="183"/>
    </row>
    <row r="3264" spans="1:1" x14ac:dyDescent="0.25">
      <c r="A3264" s="183"/>
    </row>
    <row r="3265" spans="1:1" x14ac:dyDescent="0.25">
      <c r="A3265" s="183"/>
    </row>
    <row r="3266" spans="1:1" x14ac:dyDescent="0.25">
      <c r="A3266" s="183"/>
    </row>
    <row r="3267" spans="1:1" x14ac:dyDescent="0.25">
      <c r="A3267" s="183"/>
    </row>
    <row r="3268" spans="1:1" x14ac:dyDescent="0.25">
      <c r="A3268" s="183"/>
    </row>
    <row r="3269" spans="1:1" x14ac:dyDescent="0.25">
      <c r="A3269" s="183"/>
    </row>
    <row r="3270" spans="1:1" x14ac:dyDescent="0.25">
      <c r="A3270" s="183"/>
    </row>
    <row r="3271" spans="1:1" x14ac:dyDescent="0.25">
      <c r="A3271" s="183"/>
    </row>
    <row r="3272" spans="1:1" x14ac:dyDescent="0.25">
      <c r="A3272" s="183"/>
    </row>
    <row r="3273" spans="1:1" x14ac:dyDescent="0.25">
      <c r="A3273" s="183"/>
    </row>
    <row r="3274" spans="1:1" x14ac:dyDescent="0.25">
      <c r="A3274" s="183"/>
    </row>
    <row r="3275" spans="1:1" x14ac:dyDescent="0.25">
      <c r="A3275" s="183"/>
    </row>
    <row r="3276" spans="1:1" x14ac:dyDescent="0.25">
      <c r="A3276" s="183"/>
    </row>
    <row r="3277" spans="1:1" x14ac:dyDescent="0.25">
      <c r="A3277" s="183"/>
    </row>
    <row r="3278" spans="1:1" x14ac:dyDescent="0.25">
      <c r="A3278" s="183"/>
    </row>
    <row r="3279" spans="1:1" x14ac:dyDescent="0.25">
      <c r="A3279" s="183"/>
    </row>
    <row r="3280" spans="1:1" x14ac:dyDescent="0.25">
      <c r="A3280" s="183"/>
    </row>
    <row r="3281" spans="1:1" x14ac:dyDescent="0.25">
      <c r="A3281" s="183"/>
    </row>
    <row r="3282" spans="1:1" x14ac:dyDescent="0.25">
      <c r="A3282" s="183"/>
    </row>
    <row r="3283" spans="1:1" x14ac:dyDescent="0.25">
      <c r="A3283" s="183"/>
    </row>
    <row r="3284" spans="1:1" x14ac:dyDescent="0.25">
      <c r="A3284" s="183"/>
    </row>
    <row r="3285" spans="1:1" x14ac:dyDescent="0.25">
      <c r="A3285" s="183"/>
    </row>
    <row r="3286" spans="1:1" x14ac:dyDescent="0.25">
      <c r="A3286" s="183"/>
    </row>
    <row r="3287" spans="1:1" x14ac:dyDescent="0.25">
      <c r="A3287" s="183"/>
    </row>
    <row r="3288" spans="1:1" x14ac:dyDescent="0.25">
      <c r="A3288" s="183"/>
    </row>
    <row r="3289" spans="1:1" x14ac:dyDescent="0.25">
      <c r="A3289" s="183"/>
    </row>
    <row r="3290" spans="1:1" x14ac:dyDescent="0.25">
      <c r="A3290" s="183"/>
    </row>
    <row r="3291" spans="1:1" x14ac:dyDescent="0.25">
      <c r="A3291" s="183"/>
    </row>
    <row r="3292" spans="1:1" x14ac:dyDescent="0.25">
      <c r="A3292" s="183"/>
    </row>
    <row r="3293" spans="1:1" x14ac:dyDescent="0.25">
      <c r="A3293" s="183"/>
    </row>
    <row r="3294" spans="1:1" x14ac:dyDescent="0.25">
      <c r="A3294" s="183"/>
    </row>
    <row r="3295" spans="1:1" x14ac:dyDescent="0.25">
      <c r="A3295" s="183"/>
    </row>
    <row r="3296" spans="1:1" x14ac:dyDescent="0.25">
      <c r="A3296" s="183"/>
    </row>
    <row r="3297" spans="1:1" x14ac:dyDescent="0.25">
      <c r="A3297" s="183"/>
    </row>
    <row r="3298" spans="1:1" x14ac:dyDescent="0.25">
      <c r="A3298" s="183"/>
    </row>
    <row r="3299" spans="1:1" x14ac:dyDescent="0.25">
      <c r="A3299" s="183"/>
    </row>
    <row r="3300" spans="1:1" x14ac:dyDescent="0.25">
      <c r="A3300" s="183"/>
    </row>
    <row r="3301" spans="1:1" x14ac:dyDescent="0.25">
      <c r="A3301" s="183"/>
    </row>
    <row r="3302" spans="1:1" x14ac:dyDescent="0.25">
      <c r="A3302" s="183"/>
    </row>
    <row r="3303" spans="1:1" x14ac:dyDescent="0.25">
      <c r="A3303" s="183"/>
    </row>
    <row r="3304" spans="1:1" x14ac:dyDescent="0.25">
      <c r="A3304" s="183"/>
    </row>
    <row r="3305" spans="1:1" x14ac:dyDescent="0.25">
      <c r="A3305" s="183"/>
    </row>
    <row r="3306" spans="1:1" x14ac:dyDescent="0.25">
      <c r="A3306" s="183"/>
    </row>
    <row r="3307" spans="1:1" x14ac:dyDescent="0.25">
      <c r="A3307" s="183"/>
    </row>
    <row r="3308" spans="1:1" x14ac:dyDescent="0.25">
      <c r="A3308" s="183"/>
    </row>
    <row r="3309" spans="1:1" x14ac:dyDescent="0.25">
      <c r="A3309" s="183"/>
    </row>
    <row r="3310" spans="1:1" x14ac:dyDescent="0.25">
      <c r="A3310" s="183"/>
    </row>
    <row r="3311" spans="1:1" x14ac:dyDescent="0.25">
      <c r="A3311" s="183"/>
    </row>
    <row r="3312" spans="1:1" x14ac:dyDescent="0.25">
      <c r="A3312" s="183"/>
    </row>
    <row r="3313" spans="1:1" x14ac:dyDescent="0.25">
      <c r="A3313" s="183"/>
    </row>
    <row r="3314" spans="1:1" x14ac:dyDescent="0.25">
      <c r="A3314" s="183"/>
    </row>
    <row r="3315" spans="1:1" x14ac:dyDescent="0.25">
      <c r="A3315" s="183"/>
    </row>
    <row r="3316" spans="1:1" x14ac:dyDescent="0.25">
      <c r="A3316" s="183"/>
    </row>
    <row r="3317" spans="1:1" x14ac:dyDescent="0.25">
      <c r="A3317" s="183"/>
    </row>
    <row r="3318" spans="1:1" x14ac:dyDescent="0.25">
      <c r="A3318" s="183"/>
    </row>
    <row r="3319" spans="1:1" x14ac:dyDescent="0.25">
      <c r="A3319" s="183"/>
    </row>
    <row r="3320" spans="1:1" x14ac:dyDescent="0.25">
      <c r="A3320" s="183"/>
    </row>
    <row r="3321" spans="1:1" x14ac:dyDescent="0.25">
      <c r="A3321" s="183"/>
    </row>
    <row r="3322" spans="1:1" x14ac:dyDescent="0.25">
      <c r="A3322" s="183"/>
    </row>
    <row r="3323" spans="1:1" x14ac:dyDescent="0.25">
      <c r="A3323" s="183"/>
    </row>
    <row r="3324" spans="1:1" x14ac:dyDescent="0.25">
      <c r="A3324" s="183"/>
    </row>
    <row r="3325" spans="1:1" x14ac:dyDescent="0.25">
      <c r="A3325" s="183"/>
    </row>
    <row r="3326" spans="1:1" x14ac:dyDescent="0.25">
      <c r="A3326" s="183"/>
    </row>
    <row r="3327" spans="1:1" x14ac:dyDescent="0.25">
      <c r="A3327" s="183"/>
    </row>
    <row r="3328" spans="1:1" x14ac:dyDescent="0.25">
      <c r="A3328" s="183"/>
    </row>
    <row r="3329" spans="1:1" x14ac:dyDescent="0.25">
      <c r="A3329" s="183"/>
    </row>
    <row r="3330" spans="1:1" x14ac:dyDescent="0.25">
      <c r="A3330" s="183"/>
    </row>
    <row r="3331" spans="1:1" x14ac:dyDescent="0.25">
      <c r="A3331" s="183"/>
    </row>
    <row r="3332" spans="1:1" x14ac:dyDescent="0.25">
      <c r="A3332" s="183"/>
    </row>
    <row r="3333" spans="1:1" x14ac:dyDescent="0.25">
      <c r="A3333" s="183"/>
    </row>
    <row r="3334" spans="1:1" x14ac:dyDescent="0.25">
      <c r="A3334" s="183"/>
    </row>
    <row r="3335" spans="1:1" x14ac:dyDescent="0.25">
      <c r="A3335" s="183"/>
    </row>
    <row r="3336" spans="1:1" x14ac:dyDescent="0.25">
      <c r="A3336" s="183"/>
    </row>
    <row r="3337" spans="1:1" x14ac:dyDescent="0.25">
      <c r="A3337" s="183"/>
    </row>
    <row r="3338" spans="1:1" x14ac:dyDescent="0.25">
      <c r="A3338" s="183"/>
    </row>
    <row r="3339" spans="1:1" x14ac:dyDescent="0.25">
      <c r="A3339" s="183"/>
    </row>
    <row r="3340" spans="1:1" x14ac:dyDescent="0.25">
      <c r="A3340" s="183"/>
    </row>
    <row r="3341" spans="1:1" x14ac:dyDescent="0.25">
      <c r="A3341" s="183"/>
    </row>
    <row r="3342" spans="1:1" x14ac:dyDescent="0.25">
      <c r="A3342" s="183"/>
    </row>
    <row r="3343" spans="1:1" x14ac:dyDescent="0.25">
      <c r="A3343" s="183"/>
    </row>
    <row r="3344" spans="1:1" x14ac:dyDescent="0.25">
      <c r="A3344" s="183"/>
    </row>
    <row r="3345" spans="1:1" x14ac:dyDescent="0.25">
      <c r="A3345" s="183"/>
    </row>
    <row r="3346" spans="1:1" x14ac:dyDescent="0.25">
      <c r="A3346" s="183"/>
    </row>
    <row r="3347" spans="1:1" x14ac:dyDescent="0.25">
      <c r="A3347" s="183"/>
    </row>
    <row r="3348" spans="1:1" x14ac:dyDescent="0.25">
      <c r="A3348" s="183"/>
    </row>
    <row r="3349" spans="1:1" x14ac:dyDescent="0.25">
      <c r="A3349" s="183"/>
    </row>
    <row r="3350" spans="1:1" x14ac:dyDescent="0.25">
      <c r="A3350" s="183"/>
    </row>
    <row r="3351" spans="1:1" x14ac:dyDescent="0.25">
      <c r="A3351" s="183"/>
    </row>
    <row r="3352" spans="1:1" x14ac:dyDescent="0.25">
      <c r="A3352" s="183"/>
    </row>
    <row r="3353" spans="1:1" x14ac:dyDescent="0.25">
      <c r="A3353" s="183"/>
    </row>
    <row r="3354" spans="1:1" x14ac:dyDescent="0.25">
      <c r="A3354" s="183"/>
    </row>
    <row r="3355" spans="1:1" x14ac:dyDescent="0.25">
      <c r="A3355" s="183"/>
    </row>
    <row r="3356" spans="1:1" x14ac:dyDescent="0.25">
      <c r="A3356" s="183"/>
    </row>
    <row r="3357" spans="1:1" x14ac:dyDescent="0.25">
      <c r="A3357" s="183"/>
    </row>
    <row r="3358" spans="1:1" x14ac:dyDescent="0.25">
      <c r="A3358" s="183"/>
    </row>
    <row r="3359" spans="1:1" x14ac:dyDescent="0.25">
      <c r="A3359" s="183"/>
    </row>
    <row r="3360" spans="1:1" x14ac:dyDescent="0.25">
      <c r="A3360" s="183"/>
    </row>
    <row r="3361" spans="1:1" x14ac:dyDescent="0.25">
      <c r="A3361" s="183"/>
    </row>
    <row r="3362" spans="1:1" x14ac:dyDescent="0.25">
      <c r="A3362" s="183"/>
    </row>
    <row r="3363" spans="1:1" x14ac:dyDescent="0.25">
      <c r="A3363" s="183"/>
    </row>
    <row r="3364" spans="1:1" x14ac:dyDescent="0.25">
      <c r="A3364" s="183"/>
    </row>
    <row r="3365" spans="1:1" x14ac:dyDescent="0.25">
      <c r="A3365" s="183"/>
    </row>
    <row r="3366" spans="1:1" x14ac:dyDescent="0.25">
      <c r="A3366" s="183"/>
    </row>
    <row r="3367" spans="1:1" x14ac:dyDescent="0.25">
      <c r="A3367" s="183"/>
    </row>
    <row r="3368" spans="1:1" x14ac:dyDescent="0.25">
      <c r="A3368" s="183"/>
    </row>
    <row r="3369" spans="1:1" x14ac:dyDescent="0.25">
      <c r="A3369" s="183"/>
    </row>
    <row r="3370" spans="1:1" x14ac:dyDescent="0.25">
      <c r="A3370" s="183"/>
    </row>
    <row r="3371" spans="1:1" x14ac:dyDescent="0.25">
      <c r="A3371" s="183"/>
    </row>
    <row r="3372" spans="1:1" x14ac:dyDescent="0.25">
      <c r="A3372" s="183"/>
    </row>
    <row r="3373" spans="1:1" x14ac:dyDescent="0.25">
      <c r="A3373" s="183"/>
    </row>
    <row r="3374" spans="1:1" x14ac:dyDescent="0.25">
      <c r="A3374" s="183"/>
    </row>
    <row r="3375" spans="1:1" x14ac:dyDescent="0.25">
      <c r="A3375" s="183"/>
    </row>
    <row r="3376" spans="1:1" x14ac:dyDescent="0.25">
      <c r="A3376" s="183"/>
    </row>
    <row r="3377" spans="1:1" x14ac:dyDescent="0.25">
      <c r="A3377" s="183"/>
    </row>
    <row r="3378" spans="1:1" x14ac:dyDescent="0.25">
      <c r="A3378" s="183"/>
    </row>
    <row r="3379" spans="1:1" x14ac:dyDescent="0.25">
      <c r="A3379" s="183"/>
    </row>
    <row r="3380" spans="1:1" x14ac:dyDescent="0.25">
      <c r="A3380" s="183"/>
    </row>
    <row r="3381" spans="1:1" x14ac:dyDescent="0.25">
      <c r="A3381" s="183"/>
    </row>
    <row r="3382" spans="1:1" x14ac:dyDescent="0.25">
      <c r="A3382" s="183"/>
    </row>
    <row r="3383" spans="1:1" x14ac:dyDescent="0.25">
      <c r="A3383" s="183"/>
    </row>
    <row r="3384" spans="1:1" x14ac:dyDescent="0.25">
      <c r="A3384" s="183"/>
    </row>
    <row r="3385" spans="1:1" x14ac:dyDescent="0.25">
      <c r="A3385" s="183"/>
    </row>
    <row r="3386" spans="1:1" x14ac:dyDescent="0.25">
      <c r="A3386" s="183"/>
    </row>
    <row r="3387" spans="1:1" x14ac:dyDescent="0.25">
      <c r="A3387" s="183"/>
    </row>
    <row r="3388" spans="1:1" x14ac:dyDescent="0.25">
      <c r="A3388" s="183"/>
    </row>
    <row r="3389" spans="1:1" x14ac:dyDescent="0.25">
      <c r="A3389" s="183"/>
    </row>
    <row r="3390" spans="1:1" x14ac:dyDescent="0.25">
      <c r="A3390" s="183"/>
    </row>
    <row r="3391" spans="1:1" x14ac:dyDescent="0.25">
      <c r="A3391" s="183"/>
    </row>
    <row r="3392" spans="1:1" x14ac:dyDescent="0.25">
      <c r="A3392" s="183"/>
    </row>
    <row r="3393" spans="1:1" x14ac:dyDescent="0.25">
      <c r="A3393" s="183"/>
    </row>
    <row r="3394" spans="1:1" x14ac:dyDescent="0.25">
      <c r="A3394" s="183"/>
    </row>
    <row r="3395" spans="1:1" x14ac:dyDescent="0.25">
      <c r="A3395" s="183"/>
    </row>
    <row r="3396" spans="1:1" x14ac:dyDescent="0.25">
      <c r="A3396" s="183"/>
    </row>
    <row r="3397" spans="1:1" x14ac:dyDescent="0.25">
      <c r="A3397" s="183"/>
    </row>
    <row r="3398" spans="1:1" x14ac:dyDescent="0.25">
      <c r="A3398" s="183"/>
    </row>
    <row r="3399" spans="1:1" x14ac:dyDescent="0.25">
      <c r="A3399" s="183"/>
    </row>
    <row r="3400" spans="1:1" x14ac:dyDescent="0.25">
      <c r="A3400" s="183"/>
    </row>
    <row r="3401" spans="1:1" x14ac:dyDescent="0.25">
      <c r="A3401" s="183"/>
    </row>
    <row r="3402" spans="1:1" x14ac:dyDescent="0.25">
      <c r="A3402" s="183"/>
    </row>
    <row r="3403" spans="1:1" x14ac:dyDescent="0.25">
      <c r="A3403" s="183"/>
    </row>
    <row r="3404" spans="1:1" x14ac:dyDescent="0.25">
      <c r="A3404" s="183"/>
    </row>
    <row r="3405" spans="1:1" x14ac:dyDescent="0.25">
      <c r="A3405" s="183"/>
    </row>
    <row r="3406" spans="1:1" x14ac:dyDescent="0.25">
      <c r="A3406" s="183"/>
    </row>
    <row r="3407" spans="1:1" x14ac:dyDescent="0.25">
      <c r="A3407" s="183"/>
    </row>
    <row r="3408" spans="1:1" x14ac:dyDescent="0.25">
      <c r="A3408" s="183"/>
    </row>
    <row r="3409" spans="1:1" x14ac:dyDescent="0.25">
      <c r="A3409" s="183"/>
    </row>
    <row r="3410" spans="1:1" x14ac:dyDescent="0.25">
      <c r="A3410" s="183"/>
    </row>
    <row r="3411" spans="1:1" x14ac:dyDescent="0.25">
      <c r="A3411" s="183"/>
    </row>
    <row r="3412" spans="1:1" x14ac:dyDescent="0.25">
      <c r="A3412" s="183"/>
    </row>
    <row r="3413" spans="1:1" x14ac:dyDescent="0.25">
      <c r="A3413" s="183"/>
    </row>
    <row r="3414" spans="1:1" x14ac:dyDescent="0.25">
      <c r="A3414" s="183"/>
    </row>
    <row r="3415" spans="1:1" x14ac:dyDescent="0.25">
      <c r="A3415" s="183"/>
    </row>
    <row r="3416" spans="1:1" x14ac:dyDescent="0.25">
      <c r="A3416" s="183"/>
    </row>
    <row r="3417" spans="1:1" x14ac:dyDescent="0.25">
      <c r="A3417" s="183"/>
    </row>
    <row r="3418" spans="1:1" x14ac:dyDescent="0.25">
      <c r="A3418" s="183"/>
    </row>
    <row r="3419" spans="1:1" x14ac:dyDescent="0.25">
      <c r="A3419" s="183"/>
    </row>
    <row r="3420" spans="1:1" x14ac:dyDescent="0.25">
      <c r="A3420" s="183"/>
    </row>
    <row r="3421" spans="1:1" x14ac:dyDescent="0.25">
      <c r="A3421" s="183"/>
    </row>
    <row r="3422" spans="1:1" x14ac:dyDescent="0.25">
      <c r="A3422" s="183"/>
    </row>
    <row r="3423" spans="1:1" x14ac:dyDescent="0.25">
      <c r="A3423" s="183"/>
    </row>
    <row r="3424" spans="1:1" x14ac:dyDescent="0.25">
      <c r="A3424" s="183"/>
    </row>
    <row r="3425" spans="1:1" x14ac:dyDescent="0.25">
      <c r="A3425" s="183"/>
    </row>
    <row r="3426" spans="1:1" x14ac:dyDescent="0.25">
      <c r="A3426" s="183"/>
    </row>
    <row r="3427" spans="1:1" x14ac:dyDescent="0.25">
      <c r="A3427" s="183"/>
    </row>
    <row r="3428" spans="1:1" x14ac:dyDescent="0.25">
      <c r="A3428" s="183"/>
    </row>
    <row r="3429" spans="1:1" x14ac:dyDescent="0.25">
      <c r="A3429" s="183"/>
    </row>
    <row r="3430" spans="1:1" x14ac:dyDescent="0.25">
      <c r="A3430" s="183"/>
    </row>
    <row r="3431" spans="1:1" x14ac:dyDescent="0.25">
      <c r="A3431" s="183"/>
    </row>
    <row r="3432" spans="1:1" x14ac:dyDescent="0.25">
      <c r="A3432" s="183"/>
    </row>
    <row r="3433" spans="1:1" x14ac:dyDescent="0.25">
      <c r="A3433" s="183"/>
    </row>
    <row r="3434" spans="1:1" x14ac:dyDescent="0.25">
      <c r="A3434" s="183"/>
    </row>
    <row r="3435" spans="1:1" x14ac:dyDescent="0.25">
      <c r="A3435" s="183"/>
    </row>
    <row r="3436" spans="1:1" x14ac:dyDescent="0.25">
      <c r="A3436" s="183"/>
    </row>
    <row r="3437" spans="1:1" x14ac:dyDescent="0.25">
      <c r="A3437" s="183"/>
    </row>
    <row r="3438" spans="1:1" x14ac:dyDescent="0.25">
      <c r="A3438" s="183"/>
    </row>
    <row r="3439" spans="1:1" x14ac:dyDescent="0.25">
      <c r="A3439" s="183"/>
    </row>
    <row r="3440" spans="1:1" x14ac:dyDescent="0.25">
      <c r="A3440" s="183"/>
    </row>
    <row r="3441" spans="1:1" x14ac:dyDescent="0.25">
      <c r="A3441" s="183"/>
    </row>
    <row r="3442" spans="1:1" x14ac:dyDescent="0.25">
      <c r="A3442" s="183"/>
    </row>
    <row r="3443" spans="1:1" x14ac:dyDescent="0.25">
      <c r="A3443" s="183"/>
    </row>
    <row r="3444" spans="1:1" x14ac:dyDescent="0.25">
      <c r="A3444" s="183"/>
    </row>
    <row r="3445" spans="1:1" x14ac:dyDescent="0.25">
      <c r="A3445" s="183"/>
    </row>
    <row r="3446" spans="1:1" x14ac:dyDescent="0.25">
      <c r="A3446" s="183"/>
    </row>
    <row r="3447" spans="1:1" x14ac:dyDescent="0.25">
      <c r="A3447" s="183"/>
    </row>
    <row r="3448" spans="1:1" x14ac:dyDescent="0.25">
      <c r="A3448" s="183"/>
    </row>
    <row r="3449" spans="1:1" x14ac:dyDescent="0.25">
      <c r="A3449" s="183"/>
    </row>
    <row r="3450" spans="1:1" x14ac:dyDescent="0.25">
      <c r="A3450" s="183"/>
    </row>
    <row r="3451" spans="1:1" x14ac:dyDescent="0.25">
      <c r="A3451" s="183"/>
    </row>
    <row r="3452" spans="1:1" x14ac:dyDescent="0.25">
      <c r="A3452" s="183"/>
    </row>
    <row r="3453" spans="1:1" x14ac:dyDescent="0.25">
      <c r="A3453" s="183"/>
    </row>
    <row r="3454" spans="1:1" x14ac:dyDescent="0.25">
      <c r="A3454" s="183"/>
    </row>
    <row r="3455" spans="1:1" x14ac:dyDescent="0.25">
      <c r="A3455" s="183"/>
    </row>
    <row r="3456" spans="1:1" x14ac:dyDescent="0.25">
      <c r="A3456" s="183"/>
    </row>
    <row r="3457" spans="1:1" x14ac:dyDescent="0.25">
      <c r="A3457" s="183"/>
    </row>
    <row r="3458" spans="1:1" x14ac:dyDescent="0.25">
      <c r="A3458" s="183"/>
    </row>
    <row r="3459" spans="1:1" x14ac:dyDescent="0.25">
      <c r="A3459" s="183"/>
    </row>
    <row r="3460" spans="1:1" x14ac:dyDescent="0.25">
      <c r="A3460" s="183"/>
    </row>
    <row r="3461" spans="1:1" x14ac:dyDescent="0.25">
      <c r="A3461" s="183"/>
    </row>
    <row r="3462" spans="1:1" x14ac:dyDescent="0.25">
      <c r="A3462" s="183"/>
    </row>
    <row r="3463" spans="1:1" x14ac:dyDescent="0.25">
      <c r="A3463" s="183"/>
    </row>
    <row r="3464" spans="1:1" x14ac:dyDescent="0.25">
      <c r="A3464" s="183"/>
    </row>
    <row r="3465" spans="1:1" x14ac:dyDescent="0.25">
      <c r="A3465" s="183"/>
    </row>
    <row r="3466" spans="1:1" x14ac:dyDescent="0.25">
      <c r="A3466" s="183"/>
    </row>
    <row r="3467" spans="1:1" x14ac:dyDescent="0.25">
      <c r="A3467" s="183"/>
    </row>
    <row r="3468" spans="1:1" x14ac:dyDescent="0.25">
      <c r="A3468" s="183"/>
    </row>
    <row r="3469" spans="1:1" x14ac:dyDescent="0.25">
      <c r="A3469" s="183"/>
    </row>
    <row r="3470" spans="1:1" x14ac:dyDescent="0.25">
      <c r="A3470" s="183"/>
    </row>
    <row r="3471" spans="1:1" x14ac:dyDescent="0.25">
      <c r="A3471" s="183"/>
    </row>
    <row r="3472" spans="1:1" x14ac:dyDescent="0.25">
      <c r="A3472" s="183"/>
    </row>
    <row r="3473" spans="1:1" x14ac:dyDescent="0.25">
      <c r="A3473" s="183"/>
    </row>
    <row r="3474" spans="1:1" x14ac:dyDescent="0.25">
      <c r="A3474" s="183"/>
    </row>
    <row r="3475" spans="1:1" x14ac:dyDescent="0.25">
      <c r="A3475" s="183"/>
    </row>
    <row r="3476" spans="1:1" x14ac:dyDescent="0.25">
      <c r="A3476" s="183"/>
    </row>
    <row r="3477" spans="1:1" x14ac:dyDescent="0.25">
      <c r="A3477" s="183"/>
    </row>
    <row r="3478" spans="1:1" x14ac:dyDescent="0.25">
      <c r="A3478" s="183"/>
    </row>
    <row r="3479" spans="1:1" x14ac:dyDescent="0.25">
      <c r="A3479" s="183"/>
    </row>
    <row r="3480" spans="1:1" x14ac:dyDescent="0.25">
      <c r="A3480" s="183"/>
    </row>
    <row r="3481" spans="1:1" x14ac:dyDescent="0.25">
      <c r="A3481" s="183"/>
    </row>
    <row r="3482" spans="1:1" x14ac:dyDescent="0.25">
      <c r="A3482" s="183"/>
    </row>
    <row r="3483" spans="1:1" x14ac:dyDescent="0.25">
      <c r="A3483" s="183"/>
    </row>
    <row r="3484" spans="1:1" x14ac:dyDescent="0.25">
      <c r="A3484" s="183"/>
    </row>
    <row r="3485" spans="1:1" x14ac:dyDescent="0.25">
      <c r="A3485" s="183"/>
    </row>
    <row r="3486" spans="1:1" x14ac:dyDescent="0.25">
      <c r="A3486" s="183"/>
    </row>
    <row r="3487" spans="1:1" x14ac:dyDescent="0.25">
      <c r="A3487" s="183"/>
    </row>
    <row r="3488" spans="1:1" x14ac:dyDescent="0.25">
      <c r="A3488" s="183"/>
    </row>
    <row r="3489" spans="1:1" x14ac:dyDescent="0.25">
      <c r="A3489" s="183"/>
    </row>
    <row r="3490" spans="1:1" x14ac:dyDescent="0.25">
      <c r="A3490" s="183"/>
    </row>
    <row r="3491" spans="1:1" x14ac:dyDescent="0.25">
      <c r="A3491" s="183"/>
    </row>
    <row r="3492" spans="1:1" x14ac:dyDescent="0.25">
      <c r="A3492" s="183"/>
    </row>
    <row r="3493" spans="1:1" x14ac:dyDescent="0.25">
      <c r="A3493" s="183"/>
    </row>
    <row r="3494" spans="1:1" x14ac:dyDescent="0.25">
      <c r="A3494" s="183"/>
    </row>
    <row r="3495" spans="1:1" x14ac:dyDescent="0.25">
      <c r="A3495" s="183"/>
    </row>
    <row r="3496" spans="1:1" x14ac:dyDescent="0.25">
      <c r="A3496" s="183"/>
    </row>
    <row r="3497" spans="1:1" x14ac:dyDescent="0.25">
      <c r="A3497" s="183"/>
    </row>
    <row r="3498" spans="1:1" x14ac:dyDescent="0.25">
      <c r="A3498" s="183"/>
    </row>
    <row r="3499" spans="1:1" x14ac:dyDescent="0.25">
      <c r="A3499" s="183"/>
    </row>
    <row r="3500" spans="1:1" x14ac:dyDescent="0.25">
      <c r="A3500" s="183"/>
    </row>
    <row r="3501" spans="1:1" x14ac:dyDescent="0.25">
      <c r="A3501" s="183"/>
    </row>
    <row r="3502" spans="1:1" x14ac:dyDescent="0.25">
      <c r="A3502" s="183"/>
    </row>
    <row r="3503" spans="1:1" x14ac:dyDescent="0.25">
      <c r="A3503" s="183"/>
    </row>
    <row r="3504" spans="1:1" x14ac:dyDescent="0.25">
      <c r="A3504" s="183"/>
    </row>
    <row r="3505" spans="1:1" x14ac:dyDescent="0.25">
      <c r="A3505" s="183"/>
    </row>
    <row r="3506" spans="1:1" x14ac:dyDescent="0.25">
      <c r="A3506" s="183"/>
    </row>
    <row r="3507" spans="1:1" x14ac:dyDescent="0.25">
      <c r="A3507" s="183"/>
    </row>
    <row r="3508" spans="1:1" x14ac:dyDescent="0.25">
      <c r="A3508" s="183"/>
    </row>
    <row r="3509" spans="1:1" x14ac:dyDescent="0.25">
      <c r="A3509" s="183"/>
    </row>
    <row r="3510" spans="1:1" x14ac:dyDescent="0.25">
      <c r="A3510" s="183"/>
    </row>
    <row r="3511" spans="1:1" x14ac:dyDescent="0.25">
      <c r="A3511" s="183"/>
    </row>
    <row r="3512" spans="1:1" x14ac:dyDescent="0.25">
      <c r="A3512" s="183"/>
    </row>
    <row r="3513" spans="1:1" x14ac:dyDescent="0.25">
      <c r="A3513" s="183"/>
    </row>
    <row r="3514" spans="1:1" x14ac:dyDescent="0.25">
      <c r="A3514" s="183"/>
    </row>
    <row r="3515" spans="1:1" x14ac:dyDescent="0.25">
      <c r="A3515" s="183"/>
    </row>
    <row r="3516" spans="1:1" x14ac:dyDescent="0.25">
      <c r="A3516" s="183"/>
    </row>
    <row r="3517" spans="1:1" x14ac:dyDescent="0.25">
      <c r="A3517" s="183"/>
    </row>
    <row r="3518" spans="1:1" x14ac:dyDescent="0.25">
      <c r="A3518" s="183"/>
    </row>
    <row r="3519" spans="1:1" x14ac:dyDescent="0.25">
      <c r="A3519" s="183"/>
    </row>
    <row r="3520" spans="1:1" x14ac:dyDescent="0.25">
      <c r="A3520" s="183"/>
    </row>
    <row r="3521" spans="1:1" x14ac:dyDescent="0.25">
      <c r="A3521" s="183"/>
    </row>
    <row r="3522" spans="1:1" x14ac:dyDescent="0.25">
      <c r="A3522" s="183"/>
    </row>
    <row r="3523" spans="1:1" x14ac:dyDescent="0.25">
      <c r="A3523" s="183"/>
    </row>
    <row r="3524" spans="1:1" x14ac:dyDescent="0.25">
      <c r="A3524" s="183"/>
    </row>
    <row r="3525" spans="1:1" x14ac:dyDescent="0.25">
      <c r="A3525" s="183"/>
    </row>
    <row r="3526" spans="1:1" x14ac:dyDescent="0.25">
      <c r="A3526" s="183"/>
    </row>
    <row r="3527" spans="1:1" x14ac:dyDescent="0.25">
      <c r="A3527" s="183"/>
    </row>
    <row r="3528" spans="1:1" x14ac:dyDescent="0.25">
      <c r="A3528" s="183"/>
    </row>
    <row r="3529" spans="1:1" x14ac:dyDescent="0.25">
      <c r="A3529" s="183"/>
    </row>
    <row r="3530" spans="1:1" x14ac:dyDescent="0.25">
      <c r="A3530" s="183"/>
    </row>
    <row r="3531" spans="1:1" x14ac:dyDescent="0.25">
      <c r="A3531" s="183"/>
    </row>
    <row r="3532" spans="1:1" x14ac:dyDescent="0.25">
      <c r="A3532" s="183"/>
    </row>
    <row r="3533" spans="1:1" x14ac:dyDescent="0.25">
      <c r="A3533" s="183"/>
    </row>
    <row r="3534" spans="1:1" x14ac:dyDescent="0.25">
      <c r="A3534" s="183"/>
    </row>
    <row r="3535" spans="1:1" x14ac:dyDescent="0.25">
      <c r="A3535" s="183"/>
    </row>
    <row r="3536" spans="1:1" x14ac:dyDescent="0.25">
      <c r="A3536" s="183"/>
    </row>
    <row r="3537" spans="1:1" x14ac:dyDescent="0.25">
      <c r="A3537" s="183"/>
    </row>
    <row r="3538" spans="1:1" x14ac:dyDescent="0.25">
      <c r="A3538" s="183"/>
    </row>
    <row r="3539" spans="1:1" x14ac:dyDescent="0.25">
      <c r="A3539" s="183"/>
    </row>
    <row r="3540" spans="1:1" x14ac:dyDescent="0.25">
      <c r="A3540" s="183"/>
    </row>
    <row r="3541" spans="1:1" x14ac:dyDescent="0.25">
      <c r="A3541" s="183"/>
    </row>
    <row r="3542" spans="1:1" x14ac:dyDescent="0.25">
      <c r="A3542" s="183"/>
    </row>
    <row r="3543" spans="1:1" x14ac:dyDescent="0.25">
      <c r="A3543" s="183"/>
    </row>
    <row r="3544" spans="1:1" x14ac:dyDescent="0.25">
      <c r="A3544" s="183"/>
    </row>
    <row r="3545" spans="1:1" x14ac:dyDescent="0.25">
      <c r="A3545" s="183"/>
    </row>
    <row r="3546" spans="1:1" x14ac:dyDescent="0.25">
      <c r="A3546" s="183"/>
    </row>
    <row r="3547" spans="1:1" x14ac:dyDescent="0.25">
      <c r="A3547" s="183"/>
    </row>
    <row r="3548" spans="1:1" x14ac:dyDescent="0.25">
      <c r="A3548" s="183"/>
    </row>
    <row r="3549" spans="1:1" x14ac:dyDescent="0.25">
      <c r="A3549" s="183"/>
    </row>
    <row r="3550" spans="1:1" x14ac:dyDescent="0.25">
      <c r="A3550" s="183"/>
    </row>
    <row r="3551" spans="1:1" x14ac:dyDescent="0.25">
      <c r="A3551" s="183"/>
    </row>
    <row r="3552" spans="1:1" x14ac:dyDescent="0.25">
      <c r="A3552" s="183"/>
    </row>
    <row r="3553" spans="1:1" x14ac:dyDescent="0.25">
      <c r="A3553" s="183"/>
    </row>
    <row r="3554" spans="1:1" x14ac:dyDescent="0.25">
      <c r="A3554" s="183"/>
    </row>
    <row r="3555" spans="1:1" x14ac:dyDescent="0.25">
      <c r="A3555" s="183"/>
    </row>
    <row r="3556" spans="1:1" x14ac:dyDescent="0.25">
      <c r="A3556" s="183"/>
    </row>
    <row r="3557" spans="1:1" x14ac:dyDescent="0.25">
      <c r="A3557" s="183"/>
    </row>
    <row r="3558" spans="1:1" x14ac:dyDescent="0.25">
      <c r="A3558" s="183"/>
    </row>
    <row r="3559" spans="1:1" x14ac:dyDescent="0.25">
      <c r="A3559" s="183"/>
    </row>
    <row r="3560" spans="1:1" x14ac:dyDescent="0.25">
      <c r="A3560" s="183"/>
    </row>
    <row r="3561" spans="1:1" x14ac:dyDescent="0.25">
      <c r="A3561" s="183"/>
    </row>
    <row r="3562" spans="1:1" x14ac:dyDescent="0.25">
      <c r="A3562" s="183"/>
    </row>
    <row r="3563" spans="1:1" x14ac:dyDescent="0.25">
      <c r="A3563" s="183"/>
    </row>
    <row r="3564" spans="1:1" x14ac:dyDescent="0.25">
      <c r="A3564" s="183"/>
    </row>
    <row r="3565" spans="1:1" x14ac:dyDescent="0.25">
      <c r="A3565" s="183"/>
    </row>
    <row r="3566" spans="1:1" x14ac:dyDescent="0.25">
      <c r="A3566" s="183"/>
    </row>
    <row r="3567" spans="1:1" x14ac:dyDescent="0.25">
      <c r="A3567" s="183"/>
    </row>
    <row r="3568" spans="1:1" x14ac:dyDescent="0.25">
      <c r="A3568" s="183"/>
    </row>
    <row r="3569" spans="1:1" x14ac:dyDescent="0.25">
      <c r="A3569" s="183"/>
    </row>
    <row r="3570" spans="1:1" x14ac:dyDescent="0.25">
      <c r="A3570" s="183"/>
    </row>
    <row r="3571" spans="1:1" x14ac:dyDescent="0.25">
      <c r="A3571" s="183"/>
    </row>
    <row r="3572" spans="1:1" x14ac:dyDescent="0.25">
      <c r="A3572" s="183"/>
    </row>
    <row r="3573" spans="1:1" x14ac:dyDescent="0.25">
      <c r="A3573" s="183"/>
    </row>
    <row r="3574" spans="1:1" x14ac:dyDescent="0.25">
      <c r="A3574" s="183"/>
    </row>
    <row r="3575" spans="1:1" x14ac:dyDescent="0.25">
      <c r="A3575" s="183"/>
    </row>
    <row r="3576" spans="1:1" x14ac:dyDescent="0.25">
      <c r="A3576" s="183"/>
    </row>
    <row r="3577" spans="1:1" x14ac:dyDescent="0.25">
      <c r="A3577" s="183"/>
    </row>
    <row r="3578" spans="1:1" x14ac:dyDescent="0.25">
      <c r="A3578" s="183"/>
    </row>
    <row r="3579" spans="1:1" x14ac:dyDescent="0.25">
      <c r="A3579" s="183"/>
    </row>
    <row r="3580" spans="1:1" x14ac:dyDescent="0.25">
      <c r="A3580" s="183"/>
    </row>
    <row r="3581" spans="1:1" x14ac:dyDescent="0.25">
      <c r="A3581" s="183"/>
    </row>
    <row r="3582" spans="1:1" x14ac:dyDescent="0.25">
      <c r="A3582" s="183"/>
    </row>
    <row r="3583" spans="1:1" x14ac:dyDescent="0.25">
      <c r="A3583" s="183"/>
    </row>
    <row r="3584" spans="1:1" x14ac:dyDescent="0.25">
      <c r="A3584" s="183"/>
    </row>
    <row r="3585" spans="1:1" x14ac:dyDescent="0.25">
      <c r="A3585" s="183"/>
    </row>
    <row r="3586" spans="1:1" x14ac:dyDescent="0.25">
      <c r="A3586" s="183"/>
    </row>
    <row r="3587" spans="1:1" x14ac:dyDescent="0.25">
      <c r="A3587" s="183"/>
    </row>
    <row r="3588" spans="1:1" x14ac:dyDescent="0.25">
      <c r="A3588" s="183"/>
    </row>
    <row r="3589" spans="1:1" x14ac:dyDescent="0.25">
      <c r="A3589" s="183"/>
    </row>
    <row r="3590" spans="1:1" x14ac:dyDescent="0.25">
      <c r="A3590" s="183"/>
    </row>
    <row r="3591" spans="1:1" x14ac:dyDescent="0.25">
      <c r="A3591" s="183"/>
    </row>
    <row r="3592" spans="1:1" x14ac:dyDescent="0.25">
      <c r="A3592" s="183"/>
    </row>
    <row r="3593" spans="1:1" x14ac:dyDescent="0.25">
      <c r="A3593" s="183"/>
    </row>
    <row r="3594" spans="1:1" x14ac:dyDescent="0.25">
      <c r="A3594" s="183"/>
    </row>
    <row r="3595" spans="1:1" x14ac:dyDescent="0.25">
      <c r="A3595" s="183"/>
    </row>
    <row r="3596" spans="1:1" x14ac:dyDescent="0.25">
      <c r="A3596" s="183"/>
    </row>
    <row r="3597" spans="1:1" x14ac:dyDescent="0.25">
      <c r="A3597" s="183"/>
    </row>
    <row r="3598" spans="1:1" x14ac:dyDescent="0.25">
      <c r="A3598" s="183"/>
    </row>
    <row r="3599" spans="1:1" x14ac:dyDescent="0.25">
      <c r="A3599" s="183"/>
    </row>
    <row r="3600" spans="1:1" x14ac:dyDescent="0.25">
      <c r="A3600" s="183"/>
    </row>
    <row r="3601" spans="1:1" x14ac:dyDescent="0.25">
      <c r="A3601" s="183"/>
    </row>
    <row r="3602" spans="1:1" x14ac:dyDescent="0.25">
      <c r="A3602" s="183"/>
    </row>
    <row r="3603" spans="1:1" x14ac:dyDescent="0.25">
      <c r="A3603" s="183"/>
    </row>
    <row r="3604" spans="1:1" x14ac:dyDescent="0.25">
      <c r="A3604" s="183"/>
    </row>
    <row r="3605" spans="1:1" x14ac:dyDescent="0.25">
      <c r="A3605" s="183"/>
    </row>
    <row r="3606" spans="1:1" x14ac:dyDescent="0.25">
      <c r="A3606" s="183"/>
    </row>
    <row r="3607" spans="1:1" x14ac:dyDescent="0.25">
      <c r="A3607" s="183"/>
    </row>
    <row r="3608" spans="1:1" x14ac:dyDescent="0.25">
      <c r="A3608" s="183"/>
    </row>
    <row r="3609" spans="1:1" x14ac:dyDescent="0.25">
      <c r="A3609" s="183"/>
    </row>
    <row r="3610" spans="1:1" x14ac:dyDescent="0.25">
      <c r="A3610" s="183"/>
    </row>
    <row r="3611" spans="1:1" x14ac:dyDescent="0.25">
      <c r="A3611" s="183"/>
    </row>
    <row r="3612" spans="1:1" x14ac:dyDescent="0.25">
      <c r="A3612" s="183"/>
    </row>
    <row r="3613" spans="1:1" x14ac:dyDescent="0.25">
      <c r="A3613" s="183"/>
    </row>
    <row r="3614" spans="1:1" x14ac:dyDescent="0.25">
      <c r="A3614" s="183"/>
    </row>
    <row r="3615" spans="1:1" x14ac:dyDescent="0.25">
      <c r="A3615" s="183"/>
    </row>
    <row r="3616" spans="1:1" x14ac:dyDescent="0.25">
      <c r="A3616" s="183"/>
    </row>
    <row r="3617" spans="1:1" x14ac:dyDescent="0.25">
      <c r="A3617" s="183"/>
    </row>
    <row r="3618" spans="1:1" x14ac:dyDescent="0.25">
      <c r="A3618" s="183"/>
    </row>
    <row r="3619" spans="1:1" x14ac:dyDescent="0.25">
      <c r="A3619" s="183"/>
    </row>
    <row r="3620" spans="1:1" x14ac:dyDescent="0.25">
      <c r="A3620" s="183"/>
    </row>
    <row r="3621" spans="1:1" x14ac:dyDescent="0.25">
      <c r="A3621" s="183"/>
    </row>
    <row r="3622" spans="1:1" x14ac:dyDescent="0.25">
      <c r="A3622" s="183"/>
    </row>
    <row r="3623" spans="1:1" x14ac:dyDescent="0.25">
      <c r="A3623" s="183"/>
    </row>
    <row r="3624" spans="1:1" x14ac:dyDescent="0.25">
      <c r="A3624" s="183"/>
    </row>
    <row r="3625" spans="1:1" x14ac:dyDescent="0.25">
      <c r="A3625" s="183"/>
    </row>
    <row r="3626" spans="1:1" x14ac:dyDescent="0.25">
      <c r="A3626" s="183"/>
    </row>
    <row r="3627" spans="1:1" x14ac:dyDescent="0.25">
      <c r="A3627" s="183"/>
    </row>
    <row r="3628" spans="1:1" x14ac:dyDescent="0.25">
      <c r="A3628" s="183"/>
    </row>
    <row r="3629" spans="1:1" x14ac:dyDescent="0.25">
      <c r="A3629" s="183"/>
    </row>
    <row r="3630" spans="1:1" x14ac:dyDescent="0.25">
      <c r="A3630" s="183"/>
    </row>
    <row r="3631" spans="1:1" x14ac:dyDescent="0.25">
      <c r="A3631" s="183"/>
    </row>
    <row r="3632" spans="1:1" x14ac:dyDescent="0.25">
      <c r="A3632" s="183"/>
    </row>
    <row r="3633" spans="1:1" x14ac:dyDescent="0.25">
      <c r="A3633" s="183"/>
    </row>
    <row r="3634" spans="1:1" x14ac:dyDescent="0.25">
      <c r="A3634" s="183"/>
    </row>
    <row r="3635" spans="1:1" x14ac:dyDescent="0.25">
      <c r="A3635" s="183"/>
    </row>
    <row r="3636" spans="1:1" x14ac:dyDescent="0.25">
      <c r="A3636" s="183"/>
    </row>
    <row r="3637" spans="1:1" x14ac:dyDescent="0.25">
      <c r="A3637" s="183"/>
    </row>
    <row r="3638" spans="1:1" x14ac:dyDescent="0.25">
      <c r="A3638" s="183"/>
    </row>
    <row r="3639" spans="1:1" x14ac:dyDescent="0.25">
      <c r="A3639" s="183"/>
    </row>
    <row r="3640" spans="1:1" x14ac:dyDescent="0.25">
      <c r="A3640" s="183"/>
    </row>
    <row r="3641" spans="1:1" x14ac:dyDescent="0.25">
      <c r="A3641" s="183"/>
    </row>
    <row r="3642" spans="1:1" x14ac:dyDescent="0.25">
      <c r="A3642" s="183"/>
    </row>
    <row r="3643" spans="1:1" x14ac:dyDescent="0.25">
      <c r="A3643" s="183"/>
    </row>
    <row r="3644" spans="1:1" x14ac:dyDescent="0.25">
      <c r="A3644" s="183"/>
    </row>
    <row r="3645" spans="1:1" x14ac:dyDescent="0.25">
      <c r="A3645" s="183"/>
    </row>
    <row r="3646" spans="1:1" x14ac:dyDescent="0.25">
      <c r="A3646" s="183"/>
    </row>
    <row r="3647" spans="1:1" x14ac:dyDescent="0.25">
      <c r="A3647" s="183"/>
    </row>
    <row r="3648" spans="1:1" x14ac:dyDescent="0.25">
      <c r="A3648" s="183"/>
    </row>
    <row r="3649" spans="1:1" x14ac:dyDescent="0.25">
      <c r="A3649" s="183"/>
    </row>
    <row r="3650" spans="1:1" x14ac:dyDescent="0.25">
      <c r="A3650" s="183"/>
    </row>
    <row r="3651" spans="1:1" x14ac:dyDescent="0.25">
      <c r="A3651" s="183"/>
    </row>
    <row r="3652" spans="1:1" x14ac:dyDescent="0.25">
      <c r="A3652" s="183"/>
    </row>
    <row r="3653" spans="1:1" x14ac:dyDescent="0.25">
      <c r="A3653" s="183"/>
    </row>
    <row r="3654" spans="1:1" x14ac:dyDescent="0.25">
      <c r="A3654" s="183"/>
    </row>
    <row r="3655" spans="1:1" x14ac:dyDescent="0.25">
      <c r="A3655" s="183"/>
    </row>
    <row r="3656" spans="1:1" x14ac:dyDescent="0.25">
      <c r="A3656" s="183"/>
    </row>
    <row r="3657" spans="1:1" x14ac:dyDescent="0.25">
      <c r="A3657" s="183"/>
    </row>
    <row r="3658" spans="1:1" x14ac:dyDescent="0.25">
      <c r="A3658" s="183"/>
    </row>
    <row r="3659" spans="1:1" x14ac:dyDescent="0.25">
      <c r="A3659" s="183"/>
    </row>
    <row r="3660" spans="1:1" x14ac:dyDescent="0.25">
      <c r="A3660" s="183"/>
    </row>
    <row r="3661" spans="1:1" x14ac:dyDescent="0.25">
      <c r="A3661" s="183"/>
    </row>
    <row r="3662" spans="1:1" x14ac:dyDescent="0.25">
      <c r="A3662" s="183"/>
    </row>
    <row r="3663" spans="1:1" x14ac:dyDescent="0.25">
      <c r="A3663" s="183"/>
    </row>
    <row r="3664" spans="1:1" x14ac:dyDescent="0.25">
      <c r="A3664" s="183"/>
    </row>
    <row r="3665" spans="1:1" x14ac:dyDescent="0.25">
      <c r="A3665" s="183"/>
    </row>
    <row r="3666" spans="1:1" x14ac:dyDescent="0.25">
      <c r="A3666" s="183"/>
    </row>
    <row r="3667" spans="1:1" x14ac:dyDescent="0.25">
      <c r="A3667" s="183"/>
    </row>
    <row r="3668" spans="1:1" x14ac:dyDescent="0.25">
      <c r="A3668" s="183"/>
    </row>
    <row r="3669" spans="1:1" x14ac:dyDescent="0.25">
      <c r="A3669" s="183"/>
    </row>
    <row r="3670" spans="1:1" x14ac:dyDescent="0.25">
      <c r="A3670" s="183"/>
    </row>
    <row r="3671" spans="1:1" x14ac:dyDescent="0.25">
      <c r="A3671" s="183"/>
    </row>
    <row r="3672" spans="1:1" x14ac:dyDescent="0.25">
      <c r="A3672" s="183"/>
    </row>
    <row r="3673" spans="1:1" x14ac:dyDescent="0.25">
      <c r="A3673" s="183"/>
    </row>
    <row r="3674" spans="1:1" x14ac:dyDescent="0.25">
      <c r="A3674" s="183"/>
    </row>
    <row r="3675" spans="1:1" x14ac:dyDescent="0.25">
      <c r="A3675" s="183"/>
    </row>
    <row r="3676" spans="1:1" x14ac:dyDescent="0.25">
      <c r="A3676" s="183"/>
    </row>
    <row r="3677" spans="1:1" x14ac:dyDescent="0.25">
      <c r="A3677" s="183"/>
    </row>
    <row r="3678" spans="1:1" x14ac:dyDescent="0.25">
      <c r="A3678" s="183"/>
    </row>
    <row r="3679" spans="1:1" x14ac:dyDescent="0.25">
      <c r="A3679" s="183"/>
    </row>
    <row r="3680" spans="1:1" x14ac:dyDescent="0.25">
      <c r="A3680" s="183"/>
    </row>
    <row r="3681" spans="1:1" x14ac:dyDescent="0.25">
      <c r="A3681" s="183"/>
    </row>
    <row r="3682" spans="1:1" x14ac:dyDescent="0.25">
      <c r="A3682" s="183"/>
    </row>
    <row r="3683" spans="1:1" x14ac:dyDescent="0.25">
      <c r="A3683" s="183"/>
    </row>
    <row r="3684" spans="1:1" x14ac:dyDescent="0.25">
      <c r="A3684" s="183"/>
    </row>
    <row r="3685" spans="1:1" x14ac:dyDescent="0.25">
      <c r="A3685" s="183"/>
    </row>
    <row r="3686" spans="1:1" x14ac:dyDescent="0.25">
      <c r="A3686" s="183"/>
    </row>
    <row r="3687" spans="1:1" x14ac:dyDescent="0.25">
      <c r="A3687" s="183"/>
    </row>
    <row r="3688" spans="1:1" x14ac:dyDescent="0.25">
      <c r="A3688" s="183"/>
    </row>
    <row r="3689" spans="1:1" x14ac:dyDescent="0.25">
      <c r="A3689" s="183"/>
    </row>
    <row r="3690" spans="1:1" x14ac:dyDescent="0.25">
      <c r="A3690" s="183"/>
    </row>
    <row r="3691" spans="1:1" x14ac:dyDescent="0.25">
      <c r="A3691" s="183"/>
    </row>
    <row r="3692" spans="1:1" x14ac:dyDescent="0.25">
      <c r="A3692" s="183"/>
    </row>
    <row r="3693" spans="1:1" x14ac:dyDescent="0.25">
      <c r="A3693" s="183"/>
    </row>
    <row r="3694" spans="1:1" x14ac:dyDescent="0.25">
      <c r="A3694" s="183"/>
    </row>
    <row r="3695" spans="1:1" x14ac:dyDescent="0.25">
      <c r="A3695" s="183"/>
    </row>
    <row r="3696" spans="1:1" x14ac:dyDescent="0.25">
      <c r="A3696" s="183"/>
    </row>
    <row r="3697" spans="1:1" x14ac:dyDescent="0.25">
      <c r="A3697" s="183"/>
    </row>
    <row r="3698" spans="1:1" x14ac:dyDescent="0.25">
      <c r="A3698" s="183"/>
    </row>
    <row r="3699" spans="1:1" x14ac:dyDescent="0.25">
      <c r="A3699" s="183"/>
    </row>
    <row r="3700" spans="1:1" x14ac:dyDescent="0.25">
      <c r="A3700" s="183"/>
    </row>
    <row r="3701" spans="1:1" x14ac:dyDescent="0.25">
      <c r="A3701" s="183"/>
    </row>
    <row r="3702" spans="1:1" x14ac:dyDescent="0.25">
      <c r="A3702" s="183"/>
    </row>
    <row r="3703" spans="1:1" x14ac:dyDescent="0.25">
      <c r="A3703" s="183"/>
    </row>
    <row r="3704" spans="1:1" x14ac:dyDescent="0.25">
      <c r="A3704" s="183"/>
    </row>
    <row r="3705" spans="1:1" x14ac:dyDescent="0.25">
      <c r="A3705" s="183"/>
    </row>
    <row r="3706" spans="1:1" x14ac:dyDescent="0.25">
      <c r="A3706" s="183"/>
    </row>
    <row r="3707" spans="1:1" x14ac:dyDescent="0.25">
      <c r="A3707" s="183"/>
    </row>
    <row r="3708" spans="1:1" x14ac:dyDescent="0.25">
      <c r="A3708" s="183"/>
    </row>
    <row r="3709" spans="1:1" x14ac:dyDescent="0.25">
      <c r="A3709" s="183"/>
    </row>
    <row r="3710" spans="1:1" x14ac:dyDescent="0.25">
      <c r="A3710" s="183"/>
    </row>
    <row r="3711" spans="1:1" x14ac:dyDescent="0.25">
      <c r="A3711" s="183"/>
    </row>
    <row r="3712" spans="1:1" x14ac:dyDescent="0.25">
      <c r="A3712" s="183"/>
    </row>
    <row r="3713" spans="1:1" x14ac:dyDescent="0.25">
      <c r="A3713" s="183"/>
    </row>
    <row r="3714" spans="1:1" x14ac:dyDescent="0.25">
      <c r="A3714" s="183"/>
    </row>
    <row r="3715" spans="1:1" x14ac:dyDescent="0.25">
      <c r="A3715" s="183"/>
    </row>
    <row r="3716" spans="1:1" x14ac:dyDescent="0.25">
      <c r="A3716" s="183"/>
    </row>
    <row r="3717" spans="1:1" x14ac:dyDescent="0.25">
      <c r="A3717" s="183"/>
    </row>
    <row r="3718" spans="1:1" x14ac:dyDescent="0.25">
      <c r="A3718" s="183"/>
    </row>
    <row r="3719" spans="1:1" x14ac:dyDescent="0.25">
      <c r="A3719" s="183"/>
    </row>
    <row r="3720" spans="1:1" x14ac:dyDescent="0.25">
      <c r="A3720" s="183"/>
    </row>
    <row r="3721" spans="1:1" x14ac:dyDescent="0.25">
      <c r="A3721" s="183"/>
    </row>
    <row r="3722" spans="1:1" x14ac:dyDescent="0.25">
      <c r="A3722" s="183"/>
    </row>
    <row r="3723" spans="1:1" x14ac:dyDescent="0.25">
      <c r="A3723" s="183"/>
    </row>
    <row r="3724" spans="1:1" x14ac:dyDescent="0.25">
      <c r="A3724" s="183"/>
    </row>
    <row r="3725" spans="1:1" x14ac:dyDescent="0.25">
      <c r="A3725" s="183"/>
    </row>
    <row r="3726" spans="1:1" x14ac:dyDescent="0.25">
      <c r="A3726" s="183"/>
    </row>
    <row r="3727" spans="1:1" x14ac:dyDescent="0.25">
      <c r="A3727" s="183"/>
    </row>
    <row r="3728" spans="1:1" x14ac:dyDescent="0.25">
      <c r="A3728" s="183"/>
    </row>
    <row r="3729" spans="1:1" x14ac:dyDescent="0.25">
      <c r="A3729" s="183"/>
    </row>
    <row r="3730" spans="1:1" x14ac:dyDescent="0.25">
      <c r="A3730" s="183"/>
    </row>
    <row r="3731" spans="1:1" x14ac:dyDescent="0.25">
      <c r="A3731" s="183"/>
    </row>
    <row r="3732" spans="1:1" x14ac:dyDescent="0.25">
      <c r="A3732" s="183"/>
    </row>
    <row r="3733" spans="1:1" x14ac:dyDescent="0.25">
      <c r="A3733" s="183"/>
    </row>
    <row r="3734" spans="1:1" x14ac:dyDescent="0.25">
      <c r="A3734" s="183"/>
    </row>
    <row r="3735" spans="1:1" x14ac:dyDescent="0.25">
      <c r="A3735" s="183"/>
    </row>
    <row r="3736" spans="1:1" x14ac:dyDescent="0.25">
      <c r="A3736" s="183"/>
    </row>
    <row r="3737" spans="1:1" x14ac:dyDescent="0.25">
      <c r="A3737" s="183"/>
    </row>
    <row r="3738" spans="1:1" x14ac:dyDescent="0.25">
      <c r="A3738" s="183"/>
    </row>
    <row r="3739" spans="1:1" x14ac:dyDescent="0.25">
      <c r="A3739" s="183"/>
    </row>
    <row r="3740" spans="1:1" x14ac:dyDescent="0.25">
      <c r="A3740" s="183"/>
    </row>
    <row r="3741" spans="1:1" x14ac:dyDescent="0.25">
      <c r="A3741" s="183"/>
    </row>
    <row r="3742" spans="1:1" x14ac:dyDescent="0.25">
      <c r="A3742" s="183"/>
    </row>
    <row r="3743" spans="1:1" x14ac:dyDescent="0.25">
      <c r="A3743" s="183"/>
    </row>
    <row r="3744" spans="1:1" x14ac:dyDescent="0.25">
      <c r="A3744" s="183"/>
    </row>
    <row r="3745" spans="1:1" x14ac:dyDescent="0.25">
      <c r="A3745" s="183"/>
    </row>
    <row r="3746" spans="1:1" x14ac:dyDescent="0.25">
      <c r="A3746" s="183"/>
    </row>
    <row r="3747" spans="1:1" x14ac:dyDescent="0.25">
      <c r="A3747" s="183"/>
    </row>
    <row r="3748" spans="1:1" x14ac:dyDescent="0.25">
      <c r="A3748" s="183"/>
    </row>
    <row r="3749" spans="1:1" x14ac:dyDescent="0.25">
      <c r="A3749" s="183"/>
    </row>
    <row r="3750" spans="1:1" x14ac:dyDescent="0.25">
      <c r="A3750" s="183"/>
    </row>
    <row r="3751" spans="1:1" x14ac:dyDescent="0.25">
      <c r="A3751" s="183"/>
    </row>
    <row r="3752" spans="1:1" x14ac:dyDescent="0.25">
      <c r="A3752" s="183"/>
    </row>
    <row r="3753" spans="1:1" x14ac:dyDescent="0.25">
      <c r="A3753" s="183"/>
    </row>
    <row r="3754" spans="1:1" x14ac:dyDescent="0.25">
      <c r="A3754" s="183"/>
    </row>
    <row r="3755" spans="1:1" x14ac:dyDescent="0.25">
      <c r="A3755" s="183"/>
    </row>
    <row r="3756" spans="1:1" x14ac:dyDescent="0.25">
      <c r="A3756" s="183"/>
    </row>
    <row r="3757" spans="1:1" x14ac:dyDescent="0.25">
      <c r="A3757" s="183"/>
    </row>
    <row r="3758" spans="1:1" x14ac:dyDescent="0.25">
      <c r="A3758" s="183"/>
    </row>
    <row r="3759" spans="1:1" x14ac:dyDescent="0.25">
      <c r="A3759" s="183"/>
    </row>
    <row r="3760" spans="1:1" x14ac:dyDescent="0.25">
      <c r="A3760" s="183"/>
    </row>
    <row r="3761" spans="1:1" x14ac:dyDescent="0.25">
      <c r="A3761" s="183"/>
    </row>
    <row r="3762" spans="1:1" x14ac:dyDescent="0.25">
      <c r="A3762" s="183"/>
    </row>
    <row r="3763" spans="1:1" x14ac:dyDescent="0.25">
      <c r="A3763" s="183"/>
    </row>
    <row r="3764" spans="1:1" x14ac:dyDescent="0.25">
      <c r="A3764" s="183"/>
    </row>
    <row r="3765" spans="1:1" x14ac:dyDescent="0.25">
      <c r="A3765" s="183"/>
    </row>
    <row r="3766" spans="1:1" x14ac:dyDescent="0.25">
      <c r="A3766" s="183"/>
    </row>
    <row r="3767" spans="1:1" x14ac:dyDescent="0.25">
      <c r="A3767" s="183"/>
    </row>
    <row r="3768" spans="1:1" x14ac:dyDescent="0.25">
      <c r="A3768" s="183"/>
    </row>
    <row r="3769" spans="1:1" x14ac:dyDescent="0.25">
      <c r="A3769" s="183"/>
    </row>
    <row r="3770" spans="1:1" x14ac:dyDescent="0.25">
      <c r="A3770" s="183"/>
    </row>
    <row r="3771" spans="1:1" x14ac:dyDescent="0.25">
      <c r="A3771" s="183"/>
    </row>
    <row r="3772" spans="1:1" x14ac:dyDescent="0.25">
      <c r="A3772" s="183"/>
    </row>
    <row r="3773" spans="1:1" x14ac:dyDescent="0.25">
      <c r="A3773" s="183"/>
    </row>
    <row r="3774" spans="1:1" x14ac:dyDescent="0.25">
      <c r="A3774" s="183"/>
    </row>
    <row r="3775" spans="1:1" x14ac:dyDescent="0.25">
      <c r="A3775" s="183"/>
    </row>
    <row r="3776" spans="1:1" x14ac:dyDescent="0.25">
      <c r="A3776" s="183"/>
    </row>
    <row r="3777" spans="1:1" x14ac:dyDescent="0.25">
      <c r="A3777" s="183"/>
    </row>
    <row r="3778" spans="1:1" x14ac:dyDescent="0.25">
      <c r="A3778" s="183"/>
    </row>
    <row r="3779" spans="1:1" x14ac:dyDescent="0.25">
      <c r="A3779" s="183"/>
    </row>
    <row r="3780" spans="1:1" x14ac:dyDescent="0.25">
      <c r="A3780" s="183"/>
    </row>
    <row r="3781" spans="1:1" x14ac:dyDescent="0.25">
      <c r="A3781" s="183"/>
    </row>
    <row r="3782" spans="1:1" x14ac:dyDescent="0.25">
      <c r="A3782" s="183"/>
    </row>
    <row r="3783" spans="1:1" x14ac:dyDescent="0.25">
      <c r="A3783" s="183"/>
    </row>
    <row r="3784" spans="1:1" x14ac:dyDescent="0.25">
      <c r="A3784" s="183"/>
    </row>
    <row r="3785" spans="1:1" x14ac:dyDescent="0.25">
      <c r="A3785" s="183"/>
    </row>
    <row r="3786" spans="1:1" x14ac:dyDescent="0.25">
      <c r="A3786" s="183"/>
    </row>
    <row r="3787" spans="1:1" x14ac:dyDescent="0.25">
      <c r="A3787" s="183"/>
    </row>
    <row r="3788" spans="1:1" x14ac:dyDescent="0.25">
      <c r="A3788" s="183"/>
    </row>
    <row r="3789" spans="1:1" x14ac:dyDescent="0.25">
      <c r="A3789" s="183"/>
    </row>
    <row r="3790" spans="1:1" x14ac:dyDescent="0.25">
      <c r="A3790" s="183"/>
    </row>
    <row r="3791" spans="1:1" x14ac:dyDescent="0.25">
      <c r="A3791" s="183"/>
    </row>
    <row r="3792" spans="1:1" x14ac:dyDescent="0.25">
      <c r="A3792" s="183"/>
    </row>
    <row r="3793" spans="1:1" x14ac:dyDescent="0.25">
      <c r="A3793" s="183"/>
    </row>
    <row r="3794" spans="1:1" x14ac:dyDescent="0.25">
      <c r="A3794" s="183"/>
    </row>
    <row r="3795" spans="1:1" x14ac:dyDescent="0.25">
      <c r="A3795" s="183"/>
    </row>
    <row r="3796" spans="1:1" x14ac:dyDescent="0.25">
      <c r="A3796" s="183"/>
    </row>
    <row r="3797" spans="1:1" x14ac:dyDescent="0.25">
      <c r="A3797" s="183"/>
    </row>
    <row r="3798" spans="1:1" x14ac:dyDescent="0.25">
      <c r="A3798" s="183"/>
    </row>
    <row r="3799" spans="1:1" x14ac:dyDescent="0.25">
      <c r="A3799" s="183"/>
    </row>
    <row r="3800" spans="1:1" x14ac:dyDescent="0.25">
      <c r="A3800" s="183"/>
    </row>
    <row r="3801" spans="1:1" x14ac:dyDescent="0.25">
      <c r="A3801" s="183"/>
    </row>
    <row r="3802" spans="1:1" x14ac:dyDescent="0.25">
      <c r="A3802" s="183"/>
    </row>
    <row r="3803" spans="1:1" x14ac:dyDescent="0.25">
      <c r="A3803" s="183"/>
    </row>
    <row r="3804" spans="1:1" x14ac:dyDescent="0.25">
      <c r="A3804" s="183"/>
    </row>
    <row r="3805" spans="1:1" x14ac:dyDescent="0.25">
      <c r="A3805" s="183"/>
    </row>
    <row r="3806" spans="1:1" x14ac:dyDescent="0.25">
      <c r="A3806" s="183"/>
    </row>
    <row r="3807" spans="1:1" x14ac:dyDescent="0.25">
      <c r="A3807" s="183"/>
    </row>
    <row r="3808" spans="1:1" x14ac:dyDescent="0.25">
      <c r="A3808" s="183"/>
    </row>
    <row r="3809" spans="1:1" x14ac:dyDescent="0.25">
      <c r="A3809" s="183"/>
    </row>
    <row r="3810" spans="1:1" x14ac:dyDescent="0.25">
      <c r="A3810" s="183"/>
    </row>
    <row r="3811" spans="1:1" x14ac:dyDescent="0.25">
      <c r="A3811" s="183"/>
    </row>
    <row r="3812" spans="1:1" x14ac:dyDescent="0.25">
      <c r="A3812" s="183"/>
    </row>
    <row r="3813" spans="1:1" x14ac:dyDescent="0.25">
      <c r="A3813" s="183"/>
    </row>
    <row r="3814" spans="1:1" x14ac:dyDescent="0.25">
      <c r="A3814" s="183"/>
    </row>
    <row r="3815" spans="1:1" x14ac:dyDescent="0.25">
      <c r="A3815" s="183"/>
    </row>
    <row r="3816" spans="1:1" x14ac:dyDescent="0.25">
      <c r="A3816" s="183"/>
    </row>
    <row r="3817" spans="1:1" x14ac:dyDescent="0.25">
      <c r="A3817" s="183"/>
    </row>
    <row r="3818" spans="1:1" x14ac:dyDescent="0.25">
      <c r="A3818" s="183"/>
    </row>
    <row r="3819" spans="1:1" x14ac:dyDescent="0.25">
      <c r="A3819" s="183"/>
    </row>
    <row r="3820" spans="1:1" x14ac:dyDescent="0.25">
      <c r="A3820" s="183"/>
    </row>
    <row r="3821" spans="1:1" x14ac:dyDescent="0.25">
      <c r="A3821" s="183"/>
    </row>
    <row r="3822" spans="1:1" x14ac:dyDescent="0.25">
      <c r="A3822" s="183"/>
    </row>
    <row r="3823" spans="1:1" x14ac:dyDescent="0.25">
      <c r="A3823" s="183"/>
    </row>
    <row r="3824" spans="1:1" x14ac:dyDescent="0.25">
      <c r="A3824" s="183"/>
    </row>
    <row r="3825" spans="1:1" x14ac:dyDescent="0.25">
      <c r="A3825" s="183"/>
    </row>
    <row r="3826" spans="1:1" x14ac:dyDescent="0.25">
      <c r="A3826" s="183"/>
    </row>
    <row r="3827" spans="1:1" x14ac:dyDescent="0.25">
      <c r="A3827" s="183"/>
    </row>
    <row r="3828" spans="1:1" x14ac:dyDescent="0.25">
      <c r="A3828" s="183"/>
    </row>
    <row r="3829" spans="1:1" x14ac:dyDescent="0.25">
      <c r="A3829" s="183"/>
    </row>
    <row r="3830" spans="1:1" x14ac:dyDescent="0.25">
      <c r="A3830" s="183"/>
    </row>
    <row r="3831" spans="1:1" x14ac:dyDescent="0.25">
      <c r="A3831" s="183"/>
    </row>
    <row r="3832" spans="1:1" x14ac:dyDescent="0.25">
      <c r="A3832" s="183"/>
    </row>
    <row r="3833" spans="1:1" x14ac:dyDescent="0.25">
      <c r="A3833" s="183"/>
    </row>
    <row r="3834" spans="1:1" x14ac:dyDescent="0.25">
      <c r="A3834" s="183"/>
    </row>
    <row r="3835" spans="1:1" x14ac:dyDescent="0.25">
      <c r="A3835" s="183"/>
    </row>
    <row r="3836" spans="1:1" x14ac:dyDescent="0.25">
      <c r="A3836" s="183"/>
    </row>
    <row r="3837" spans="1:1" x14ac:dyDescent="0.25">
      <c r="A3837" s="183"/>
    </row>
    <row r="3838" spans="1:1" x14ac:dyDescent="0.25">
      <c r="A3838" s="183"/>
    </row>
    <row r="3839" spans="1:1" x14ac:dyDescent="0.25">
      <c r="A3839" s="183"/>
    </row>
    <row r="3840" spans="1:1" x14ac:dyDescent="0.25">
      <c r="A3840" s="183"/>
    </row>
    <row r="3841" spans="1:1" x14ac:dyDescent="0.25">
      <c r="A3841" s="183"/>
    </row>
    <row r="3842" spans="1:1" x14ac:dyDescent="0.25">
      <c r="A3842" s="183"/>
    </row>
    <row r="3843" spans="1:1" x14ac:dyDescent="0.25">
      <c r="A3843" s="183"/>
    </row>
    <row r="3844" spans="1:1" x14ac:dyDescent="0.25">
      <c r="A3844" s="183"/>
    </row>
    <row r="3845" spans="1:1" x14ac:dyDescent="0.25">
      <c r="A3845" s="183"/>
    </row>
    <row r="3846" spans="1:1" x14ac:dyDescent="0.25">
      <c r="A3846" s="183"/>
    </row>
    <row r="3847" spans="1:1" x14ac:dyDescent="0.25">
      <c r="A3847" s="183"/>
    </row>
    <row r="3848" spans="1:1" x14ac:dyDescent="0.25">
      <c r="A3848" s="183"/>
    </row>
    <row r="3849" spans="1:1" x14ac:dyDescent="0.25">
      <c r="A3849" s="183"/>
    </row>
    <row r="3850" spans="1:1" x14ac:dyDescent="0.25">
      <c r="A3850" s="183"/>
    </row>
    <row r="3851" spans="1:1" x14ac:dyDescent="0.25">
      <c r="A3851" s="183"/>
    </row>
    <row r="3852" spans="1:1" x14ac:dyDescent="0.25">
      <c r="A3852" s="183"/>
    </row>
    <row r="3853" spans="1:1" x14ac:dyDescent="0.25">
      <c r="A3853" s="183"/>
    </row>
    <row r="3854" spans="1:1" x14ac:dyDescent="0.25">
      <c r="A3854" s="183"/>
    </row>
    <row r="3855" spans="1:1" x14ac:dyDescent="0.25">
      <c r="A3855" s="183"/>
    </row>
    <row r="3856" spans="1:1" x14ac:dyDescent="0.25">
      <c r="A3856" s="183"/>
    </row>
    <row r="3857" spans="1:1" x14ac:dyDescent="0.25">
      <c r="A3857" s="183"/>
    </row>
    <row r="3858" spans="1:1" x14ac:dyDescent="0.25">
      <c r="A3858" s="183"/>
    </row>
    <row r="3859" spans="1:1" x14ac:dyDescent="0.25">
      <c r="A3859" s="183"/>
    </row>
    <row r="3860" spans="1:1" x14ac:dyDescent="0.25">
      <c r="A3860" s="183"/>
    </row>
    <row r="3861" spans="1:1" x14ac:dyDescent="0.25">
      <c r="A3861" s="183"/>
    </row>
    <row r="3862" spans="1:1" x14ac:dyDescent="0.25">
      <c r="A3862" s="183"/>
    </row>
    <row r="3863" spans="1:1" x14ac:dyDescent="0.25">
      <c r="A3863" s="183"/>
    </row>
    <row r="3864" spans="1:1" x14ac:dyDescent="0.25">
      <c r="A3864" s="183"/>
    </row>
    <row r="3865" spans="1:1" x14ac:dyDescent="0.25">
      <c r="A3865" s="183"/>
    </row>
    <row r="3866" spans="1:1" x14ac:dyDescent="0.25">
      <c r="A3866" s="183"/>
    </row>
    <row r="3867" spans="1:1" x14ac:dyDescent="0.25">
      <c r="A3867" s="183"/>
    </row>
    <row r="3868" spans="1:1" x14ac:dyDescent="0.25">
      <c r="A3868" s="183"/>
    </row>
    <row r="3869" spans="1:1" x14ac:dyDescent="0.25">
      <c r="A3869" s="183"/>
    </row>
    <row r="3870" spans="1:1" x14ac:dyDescent="0.25">
      <c r="A3870" s="183"/>
    </row>
    <row r="3871" spans="1:1" x14ac:dyDescent="0.25">
      <c r="A3871" s="183"/>
    </row>
    <row r="3872" spans="1:1" x14ac:dyDescent="0.25">
      <c r="A3872" s="183"/>
    </row>
    <row r="3873" spans="1:1" x14ac:dyDescent="0.25">
      <c r="A3873" s="183"/>
    </row>
    <row r="3874" spans="1:1" x14ac:dyDescent="0.25">
      <c r="A3874" s="183"/>
    </row>
    <row r="3875" spans="1:1" x14ac:dyDescent="0.25">
      <c r="A3875" s="183"/>
    </row>
    <row r="3876" spans="1:1" x14ac:dyDescent="0.25">
      <c r="A3876" s="183"/>
    </row>
    <row r="3877" spans="1:1" x14ac:dyDescent="0.25">
      <c r="A3877" s="183"/>
    </row>
    <row r="3878" spans="1:1" x14ac:dyDescent="0.25">
      <c r="A3878" s="183"/>
    </row>
    <row r="3879" spans="1:1" x14ac:dyDescent="0.25">
      <c r="A3879" s="183"/>
    </row>
    <row r="3880" spans="1:1" x14ac:dyDescent="0.25">
      <c r="A3880" s="183"/>
    </row>
    <row r="3881" spans="1:1" x14ac:dyDescent="0.25">
      <c r="A3881" s="183"/>
    </row>
    <row r="3882" spans="1:1" x14ac:dyDescent="0.25">
      <c r="A3882" s="183"/>
    </row>
    <row r="3883" spans="1:1" x14ac:dyDescent="0.25">
      <c r="A3883" s="183"/>
    </row>
    <row r="3884" spans="1:1" x14ac:dyDescent="0.25">
      <c r="A3884" s="183"/>
    </row>
    <row r="3885" spans="1:1" x14ac:dyDescent="0.25">
      <c r="A3885" s="183"/>
    </row>
    <row r="3886" spans="1:1" x14ac:dyDescent="0.25">
      <c r="A3886" s="183"/>
    </row>
    <row r="3887" spans="1:1" x14ac:dyDescent="0.25">
      <c r="A3887" s="183"/>
    </row>
    <row r="3888" spans="1:1" x14ac:dyDescent="0.25">
      <c r="A3888" s="183"/>
    </row>
    <row r="3889" spans="1:1" x14ac:dyDescent="0.25">
      <c r="A3889" s="183"/>
    </row>
    <row r="3890" spans="1:1" x14ac:dyDescent="0.25">
      <c r="A3890" s="183"/>
    </row>
    <row r="3891" spans="1:1" x14ac:dyDescent="0.25">
      <c r="A3891" s="183"/>
    </row>
    <row r="3892" spans="1:1" x14ac:dyDescent="0.25">
      <c r="A3892" s="183"/>
    </row>
    <row r="3893" spans="1:1" x14ac:dyDescent="0.25">
      <c r="A3893" s="183"/>
    </row>
    <row r="3894" spans="1:1" x14ac:dyDescent="0.25">
      <c r="A3894" s="183"/>
    </row>
    <row r="3895" spans="1:1" x14ac:dyDescent="0.25">
      <c r="A3895" s="183"/>
    </row>
    <row r="3896" spans="1:1" x14ac:dyDescent="0.25">
      <c r="A3896" s="183"/>
    </row>
    <row r="3897" spans="1:1" x14ac:dyDescent="0.25">
      <c r="A3897" s="183"/>
    </row>
    <row r="3898" spans="1:1" x14ac:dyDescent="0.25">
      <c r="A3898" s="183"/>
    </row>
    <row r="3899" spans="1:1" x14ac:dyDescent="0.25">
      <c r="A3899" s="183"/>
    </row>
    <row r="3900" spans="1:1" x14ac:dyDescent="0.25">
      <c r="A3900" s="183"/>
    </row>
    <row r="3901" spans="1:1" x14ac:dyDescent="0.25">
      <c r="A3901" s="183"/>
    </row>
    <row r="3902" spans="1:1" x14ac:dyDescent="0.25">
      <c r="A3902" s="183"/>
    </row>
    <row r="3903" spans="1:1" x14ac:dyDescent="0.25">
      <c r="A3903" s="183"/>
    </row>
    <row r="3904" spans="1:1" x14ac:dyDescent="0.25">
      <c r="A3904" s="183"/>
    </row>
    <row r="3905" spans="1:1" x14ac:dyDescent="0.25">
      <c r="A3905" s="183"/>
    </row>
    <row r="3906" spans="1:1" x14ac:dyDescent="0.25">
      <c r="A3906" s="183"/>
    </row>
    <row r="3907" spans="1:1" x14ac:dyDescent="0.25">
      <c r="A3907" s="183"/>
    </row>
    <row r="3908" spans="1:1" x14ac:dyDescent="0.25">
      <c r="A3908" s="183"/>
    </row>
    <row r="3909" spans="1:1" x14ac:dyDescent="0.25">
      <c r="A3909" s="183"/>
    </row>
    <row r="3910" spans="1:1" x14ac:dyDescent="0.25">
      <c r="A3910" s="183"/>
    </row>
    <row r="3911" spans="1:1" x14ac:dyDescent="0.25">
      <c r="A3911" s="183"/>
    </row>
    <row r="3912" spans="1:1" x14ac:dyDescent="0.25">
      <c r="A3912" s="183"/>
    </row>
    <row r="3913" spans="1:1" x14ac:dyDescent="0.25">
      <c r="A3913" s="183"/>
    </row>
    <row r="3914" spans="1:1" x14ac:dyDescent="0.25">
      <c r="A3914" s="183"/>
    </row>
    <row r="3915" spans="1:1" x14ac:dyDescent="0.25">
      <c r="A3915" s="183"/>
    </row>
    <row r="3916" spans="1:1" x14ac:dyDescent="0.25">
      <c r="A3916" s="183"/>
    </row>
    <row r="3917" spans="1:1" x14ac:dyDescent="0.25">
      <c r="A3917" s="183"/>
    </row>
    <row r="3918" spans="1:1" x14ac:dyDescent="0.25">
      <c r="A3918" s="183"/>
    </row>
    <row r="3919" spans="1:1" x14ac:dyDescent="0.25">
      <c r="A3919" s="183"/>
    </row>
    <row r="3920" spans="1:1" x14ac:dyDescent="0.25">
      <c r="A3920" s="183"/>
    </row>
    <row r="3921" spans="1:1" x14ac:dyDescent="0.25">
      <c r="A3921" s="183"/>
    </row>
    <row r="3922" spans="1:1" x14ac:dyDescent="0.25">
      <c r="A3922" s="183"/>
    </row>
    <row r="3923" spans="1:1" x14ac:dyDescent="0.25">
      <c r="A3923" s="183"/>
    </row>
    <row r="3924" spans="1:1" x14ac:dyDescent="0.25">
      <c r="A3924" s="183"/>
    </row>
    <row r="3925" spans="1:1" x14ac:dyDescent="0.25">
      <c r="A3925" s="183"/>
    </row>
    <row r="3926" spans="1:1" x14ac:dyDescent="0.25">
      <c r="A3926" s="183"/>
    </row>
    <row r="3927" spans="1:1" x14ac:dyDescent="0.25">
      <c r="A3927" s="183"/>
    </row>
    <row r="3928" spans="1:1" x14ac:dyDescent="0.25">
      <c r="A3928" s="183"/>
    </row>
    <row r="3929" spans="1:1" x14ac:dyDescent="0.25">
      <c r="A3929" s="183"/>
    </row>
    <row r="3930" spans="1:1" x14ac:dyDescent="0.25">
      <c r="A3930" s="183"/>
    </row>
    <row r="3931" spans="1:1" x14ac:dyDescent="0.25">
      <c r="A3931" s="183"/>
    </row>
    <row r="3932" spans="1:1" x14ac:dyDescent="0.25">
      <c r="A3932" s="183"/>
    </row>
    <row r="3933" spans="1:1" x14ac:dyDescent="0.25">
      <c r="A3933" s="183"/>
    </row>
    <row r="3934" spans="1:1" x14ac:dyDescent="0.25">
      <c r="A3934" s="183"/>
    </row>
    <row r="3935" spans="1:1" x14ac:dyDescent="0.25">
      <c r="A3935" s="183"/>
    </row>
    <row r="3936" spans="1:1" x14ac:dyDescent="0.25">
      <c r="A3936" s="183"/>
    </row>
    <row r="3937" spans="1:1" x14ac:dyDescent="0.25">
      <c r="A3937" s="183"/>
    </row>
    <row r="3938" spans="1:1" x14ac:dyDescent="0.25">
      <c r="A3938" s="183"/>
    </row>
    <row r="3939" spans="1:1" x14ac:dyDescent="0.25">
      <c r="A3939" s="183"/>
    </row>
    <row r="3940" spans="1:1" x14ac:dyDescent="0.25">
      <c r="A3940" s="183"/>
    </row>
    <row r="3941" spans="1:1" x14ac:dyDescent="0.25">
      <c r="A3941" s="183"/>
    </row>
    <row r="3942" spans="1:1" x14ac:dyDescent="0.25">
      <c r="A3942" s="183"/>
    </row>
    <row r="3943" spans="1:1" x14ac:dyDescent="0.25">
      <c r="A3943" s="183"/>
    </row>
    <row r="3944" spans="1:1" x14ac:dyDescent="0.25">
      <c r="A3944" s="183"/>
    </row>
    <row r="3945" spans="1:1" x14ac:dyDescent="0.25">
      <c r="A3945" s="183"/>
    </row>
    <row r="3946" spans="1:1" x14ac:dyDescent="0.25">
      <c r="A3946" s="183"/>
    </row>
    <row r="3947" spans="1:1" x14ac:dyDescent="0.25">
      <c r="A3947" s="183"/>
    </row>
    <row r="3948" spans="1:1" x14ac:dyDescent="0.25">
      <c r="A3948" s="183"/>
    </row>
    <row r="3949" spans="1:1" x14ac:dyDescent="0.25">
      <c r="A3949" s="183"/>
    </row>
    <row r="3950" spans="1:1" x14ac:dyDescent="0.25">
      <c r="A3950" s="183"/>
    </row>
    <row r="3951" spans="1:1" x14ac:dyDescent="0.25">
      <c r="A3951" s="183"/>
    </row>
    <row r="3952" spans="1:1" x14ac:dyDescent="0.25">
      <c r="A3952" s="183"/>
    </row>
    <row r="3953" spans="1:1" x14ac:dyDescent="0.25">
      <c r="A3953" s="183"/>
    </row>
    <row r="3954" spans="1:1" x14ac:dyDescent="0.25">
      <c r="A3954" s="183"/>
    </row>
    <row r="3955" spans="1:1" x14ac:dyDescent="0.25">
      <c r="A3955" s="183"/>
    </row>
    <row r="3956" spans="1:1" x14ac:dyDescent="0.25">
      <c r="A3956" s="183"/>
    </row>
    <row r="3957" spans="1:1" x14ac:dyDescent="0.25">
      <c r="A3957" s="183"/>
    </row>
    <row r="3958" spans="1:1" x14ac:dyDescent="0.25">
      <c r="A3958" s="183"/>
    </row>
    <row r="3959" spans="1:1" x14ac:dyDescent="0.25">
      <c r="A3959" s="183"/>
    </row>
    <row r="3960" spans="1:1" x14ac:dyDescent="0.25">
      <c r="A3960" s="183"/>
    </row>
    <row r="3961" spans="1:1" x14ac:dyDescent="0.25">
      <c r="A3961" s="183"/>
    </row>
    <row r="3962" spans="1:1" x14ac:dyDescent="0.25">
      <c r="A3962" s="183"/>
    </row>
    <row r="3963" spans="1:1" x14ac:dyDescent="0.25">
      <c r="A3963" s="183"/>
    </row>
    <row r="3964" spans="1:1" x14ac:dyDescent="0.25">
      <c r="A3964" s="183"/>
    </row>
    <row r="3965" spans="1:1" x14ac:dyDescent="0.25">
      <c r="A3965" s="183"/>
    </row>
    <row r="3966" spans="1:1" x14ac:dyDescent="0.25">
      <c r="A3966" s="183"/>
    </row>
    <row r="3967" spans="1:1" x14ac:dyDescent="0.25">
      <c r="A3967" s="183"/>
    </row>
    <row r="3968" spans="1:1" x14ac:dyDescent="0.25">
      <c r="A3968" s="183"/>
    </row>
    <row r="3969" spans="1:1" x14ac:dyDescent="0.25">
      <c r="A3969" s="183"/>
    </row>
    <row r="3970" spans="1:1" x14ac:dyDescent="0.25">
      <c r="A3970" s="183"/>
    </row>
    <row r="3971" spans="1:1" x14ac:dyDescent="0.25">
      <c r="A3971" s="183"/>
    </row>
    <row r="3972" spans="1:1" x14ac:dyDescent="0.25">
      <c r="A3972" s="183"/>
    </row>
    <row r="3973" spans="1:1" x14ac:dyDescent="0.25">
      <c r="A3973" s="183"/>
    </row>
    <row r="3974" spans="1:1" x14ac:dyDescent="0.25">
      <c r="A3974" s="183"/>
    </row>
    <row r="3975" spans="1:1" x14ac:dyDescent="0.25">
      <c r="A3975" s="183"/>
    </row>
    <row r="3976" spans="1:1" x14ac:dyDescent="0.25">
      <c r="A3976" s="183"/>
    </row>
    <row r="3977" spans="1:1" x14ac:dyDescent="0.25">
      <c r="A3977" s="183"/>
    </row>
    <row r="3978" spans="1:1" x14ac:dyDescent="0.25">
      <c r="A3978" s="183"/>
    </row>
    <row r="3979" spans="1:1" x14ac:dyDescent="0.25">
      <c r="A3979" s="183"/>
    </row>
    <row r="3980" spans="1:1" x14ac:dyDescent="0.25">
      <c r="A3980" s="183"/>
    </row>
    <row r="3981" spans="1:1" x14ac:dyDescent="0.25">
      <c r="A3981" s="183"/>
    </row>
    <row r="3982" spans="1:1" x14ac:dyDescent="0.25">
      <c r="A3982" s="183"/>
    </row>
    <row r="3983" spans="1:1" x14ac:dyDescent="0.25">
      <c r="A3983" s="183"/>
    </row>
    <row r="3984" spans="1:1" x14ac:dyDescent="0.25">
      <c r="A3984" s="183"/>
    </row>
    <row r="3985" spans="1:1" x14ac:dyDescent="0.25">
      <c r="A3985" s="183"/>
    </row>
    <row r="3986" spans="1:1" x14ac:dyDescent="0.25">
      <c r="A3986" s="183"/>
    </row>
    <row r="3987" spans="1:1" x14ac:dyDescent="0.25">
      <c r="A3987" s="183"/>
    </row>
    <row r="3988" spans="1:1" x14ac:dyDescent="0.25">
      <c r="A3988" s="183"/>
    </row>
    <row r="3989" spans="1:1" x14ac:dyDescent="0.25">
      <c r="A3989" s="183"/>
    </row>
    <row r="3990" spans="1:1" x14ac:dyDescent="0.25">
      <c r="A3990" s="183"/>
    </row>
    <row r="3991" spans="1:1" x14ac:dyDescent="0.25">
      <c r="A3991" s="183"/>
    </row>
    <row r="3992" spans="1:1" x14ac:dyDescent="0.25">
      <c r="A3992" s="183"/>
    </row>
    <row r="3993" spans="1:1" x14ac:dyDescent="0.25">
      <c r="A3993" s="183"/>
    </row>
    <row r="3994" spans="1:1" x14ac:dyDescent="0.25">
      <c r="A3994" s="183"/>
    </row>
    <row r="3995" spans="1:1" x14ac:dyDescent="0.25">
      <c r="A3995" s="183"/>
    </row>
    <row r="3996" spans="1:1" x14ac:dyDescent="0.25">
      <c r="A3996" s="183"/>
    </row>
    <row r="3997" spans="1:1" x14ac:dyDescent="0.25">
      <c r="A3997" s="183"/>
    </row>
    <row r="3998" spans="1:1" x14ac:dyDescent="0.25">
      <c r="A3998" s="183"/>
    </row>
    <row r="3999" spans="1:1" x14ac:dyDescent="0.25">
      <c r="A3999" s="183"/>
    </row>
    <row r="4000" spans="1:1" x14ac:dyDescent="0.25">
      <c r="A4000" s="183"/>
    </row>
    <row r="4001" spans="1:1" x14ac:dyDescent="0.25">
      <c r="A4001" s="183"/>
    </row>
    <row r="4002" spans="1:1" x14ac:dyDescent="0.25">
      <c r="A4002" s="183"/>
    </row>
    <row r="4003" spans="1:1" x14ac:dyDescent="0.25">
      <c r="A4003" s="183"/>
    </row>
    <row r="4004" spans="1:1" x14ac:dyDescent="0.25">
      <c r="A4004" s="183"/>
    </row>
    <row r="4005" spans="1:1" x14ac:dyDescent="0.25">
      <c r="A4005" s="183"/>
    </row>
    <row r="4006" spans="1:1" x14ac:dyDescent="0.25">
      <c r="A4006" s="183"/>
    </row>
    <row r="4007" spans="1:1" x14ac:dyDescent="0.25">
      <c r="A4007" s="183"/>
    </row>
    <row r="4008" spans="1:1" x14ac:dyDescent="0.25">
      <c r="A4008" s="183"/>
    </row>
    <row r="4009" spans="1:1" x14ac:dyDescent="0.25">
      <c r="A4009" s="183"/>
    </row>
    <row r="4010" spans="1:1" x14ac:dyDescent="0.25">
      <c r="A4010" s="183"/>
    </row>
    <row r="4011" spans="1:1" x14ac:dyDescent="0.25">
      <c r="A4011" s="183"/>
    </row>
    <row r="4012" spans="1:1" x14ac:dyDescent="0.25">
      <c r="A4012" s="183"/>
    </row>
    <row r="4013" spans="1:1" x14ac:dyDescent="0.25">
      <c r="A4013" s="183"/>
    </row>
    <row r="4014" spans="1:1" x14ac:dyDescent="0.25">
      <c r="A4014" s="183"/>
    </row>
    <row r="4015" spans="1:1" x14ac:dyDescent="0.25">
      <c r="A4015" s="183"/>
    </row>
    <row r="4016" spans="1:1" x14ac:dyDescent="0.25">
      <c r="A4016" s="183"/>
    </row>
    <row r="4017" spans="1:1" x14ac:dyDescent="0.25">
      <c r="A4017" s="183"/>
    </row>
    <row r="4018" spans="1:1" x14ac:dyDescent="0.25">
      <c r="A4018" s="183"/>
    </row>
    <row r="4019" spans="1:1" x14ac:dyDescent="0.25">
      <c r="A4019" s="183"/>
    </row>
    <row r="4020" spans="1:1" x14ac:dyDescent="0.25">
      <c r="A4020" s="183"/>
    </row>
    <row r="4021" spans="1:1" x14ac:dyDescent="0.25">
      <c r="A4021" s="183"/>
    </row>
    <row r="4022" spans="1:1" x14ac:dyDescent="0.25">
      <c r="A4022" s="183"/>
    </row>
    <row r="4023" spans="1:1" x14ac:dyDescent="0.25">
      <c r="A4023" s="183"/>
    </row>
    <row r="4024" spans="1:1" x14ac:dyDescent="0.25">
      <c r="A4024" s="183"/>
    </row>
    <row r="4025" spans="1:1" x14ac:dyDescent="0.25">
      <c r="A4025" s="183"/>
    </row>
    <row r="4026" spans="1:1" x14ac:dyDescent="0.25">
      <c r="A4026" s="183"/>
    </row>
    <row r="4027" spans="1:1" x14ac:dyDescent="0.25">
      <c r="A4027" s="183"/>
    </row>
    <row r="4028" spans="1:1" x14ac:dyDescent="0.25">
      <c r="A4028" s="183"/>
    </row>
    <row r="4029" spans="1:1" x14ac:dyDescent="0.25">
      <c r="A4029" s="183"/>
    </row>
    <row r="4030" spans="1:1" x14ac:dyDescent="0.25">
      <c r="A4030" s="183"/>
    </row>
    <row r="4031" spans="1:1" x14ac:dyDescent="0.25">
      <c r="A4031" s="183"/>
    </row>
    <row r="4032" spans="1:1" x14ac:dyDescent="0.25">
      <c r="A4032" s="183"/>
    </row>
    <row r="4033" spans="1:1" x14ac:dyDescent="0.25">
      <c r="A4033" s="183"/>
    </row>
    <row r="4034" spans="1:1" x14ac:dyDescent="0.25">
      <c r="A4034" s="183"/>
    </row>
    <row r="4035" spans="1:1" x14ac:dyDescent="0.25">
      <c r="A4035" s="183"/>
    </row>
    <row r="4036" spans="1:1" x14ac:dyDescent="0.25">
      <c r="A4036" s="183"/>
    </row>
    <row r="4037" spans="1:1" x14ac:dyDescent="0.25">
      <c r="A4037" s="183"/>
    </row>
    <row r="4038" spans="1:1" x14ac:dyDescent="0.25">
      <c r="A4038" s="183"/>
    </row>
    <row r="4039" spans="1:1" x14ac:dyDescent="0.25">
      <c r="A4039" s="183"/>
    </row>
    <row r="4040" spans="1:1" x14ac:dyDescent="0.25">
      <c r="A4040" s="183"/>
    </row>
    <row r="4041" spans="1:1" x14ac:dyDescent="0.25">
      <c r="A4041" s="183"/>
    </row>
    <row r="4042" spans="1:1" x14ac:dyDescent="0.25">
      <c r="A4042" s="183"/>
    </row>
    <row r="4043" spans="1:1" x14ac:dyDescent="0.25">
      <c r="A4043" s="183"/>
    </row>
    <row r="4044" spans="1:1" x14ac:dyDescent="0.25">
      <c r="A4044" s="183"/>
    </row>
    <row r="4045" spans="1:1" x14ac:dyDescent="0.25">
      <c r="A4045" s="183"/>
    </row>
    <row r="4046" spans="1:1" x14ac:dyDescent="0.25">
      <c r="A4046" s="183"/>
    </row>
    <row r="4047" spans="1:1" x14ac:dyDescent="0.25">
      <c r="A4047" s="183"/>
    </row>
    <row r="4048" spans="1:1" x14ac:dyDescent="0.25">
      <c r="A4048" s="183"/>
    </row>
    <row r="4049" spans="1:1" x14ac:dyDescent="0.25">
      <c r="A4049" s="183"/>
    </row>
    <row r="4050" spans="1:1" x14ac:dyDescent="0.25">
      <c r="A4050" s="183"/>
    </row>
    <row r="4051" spans="1:1" x14ac:dyDescent="0.25">
      <c r="A4051" s="183"/>
    </row>
    <row r="4052" spans="1:1" x14ac:dyDescent="0.25">
      <c r="A4052" s="183"/>
    </row>
    <row r="4053" spans="1:1" x14ac:dyDescent="0.25">
      <c r="A4053" s="183"/>
    </row>
    <row r="4054" spans="1:1" x14ac:dyDescent="0.25">
      <c r="A4054" s="183"/>
    </row>
    <row r="4055" spans="1:1" x14ac:dyDescent="0.25">
      <c r="A4055" s="183"/>
    </row>
    <row r="4056" spans="1:1" x14ac:dyDescent="0.25">
      <c r="A4056" s="183"/>
    </row>
    <row r="4057" spans="1:1" x14ac:dyDescent="0.25">
      <c r="A4057" s="183"/>
    </row>
    <row r="4058" spans="1:1" x14ac:dyDescent="0.25">
      <c r="A4058" s="183"/>
    </row>
    <row r="4059" spans="1:1" x14ac:dyDescent="0.25">
      <c r="A4059" s="183"/>
    </row>
    <row r="4060" spans="1:1" x14ac:dyDescent="0.25">
      <c r="A4060" s="183"/>
    </row>
    <row r="4061" spans="1:1" x14ac:dyDescent="0.25">
      <c r="A4061" s="183"/>
    </row>
    <row r="4062" spans="1:1" x14ac:dyDescent="0.25">
      <c r="A4062" s="183"/>
    </row>
    <row r="4063" spans="1:1" x14ac:dyDescent="0.25">
      <c r="A4063" s="183"/>
    </row>
    <row r="4064" spans="1:1" x14ac:dyDescent="0.25">
      <c r="A4064" s="183"/>
    </row>
    <row r="4065" spans="1:1" x14ac:dyDescent="0.25">
      <c r="A4065" s="183"/>
    </row>
    <row r="4066" spans="1:1" x14ac:dyDescent="0.25">
      <c r="A4066" s="183"/>
    </row>
    <row r="4067" spans="1:1" x14ac:dyDescent="0.25">
      <c r="A4067" s="183"/>
    </row>
    <row r="4068" spans="1:1" x14ac:dyDescent="0.25">
      <c r="A4068" s="183"/>
    </row>
    <row r="4069" spans="1:1" x14ac:dyDescent="0.25">
      <c r="A4069" s="183"/>
    </row>
    <row r="4070" spans="1:1" x14ac:dyDescent="0.25">
      <c r="A4070" s="183"/>
    </row>
    <row r="4071" spans="1:1" x14ac:dyDescent="0.25">
      <c r="A4071" s="183"/>
    </row>
    <row r="4072" spans="1:1" x14ac:dyDescent="0.25">
      <c r="A4072" s="183"/>
    </row>
    <row r="4073" spans="1:1" x14ac:dyDescent="0.25">
      <c r="A4073" s="183"/>
    </row>
    <row r="4074" spans="1:1" x14ac:dyDescent="0.25">
      <c r="A4074" s="183"/>
    </row>
    <row r="4075" spans="1:1" x14ac:dyDescent="0.25">
      <c r="A4075" s="183"/>
    </row>
    <row r="4076" spans="1:1" x14ac:dyDescent="0.25">
      <c r="A4076" s="183"/>
    </row>
    <row r="4077" spans="1:1" x14ac:dyDescent="0.25">
      <c r="A4077" s="183"/>
    </row>
    <row r="4078" spans="1:1" x14ac:dyDescent="0.25">
      <c r="A4078" s="183"/>
    </row>
    <row r="4079" spans="1:1" x14ac:dyDescent="0.25">
      <c r="A4079" s="183"/>
    </row>
    <row r="4080" spans="1:1" x14ac:dyDescent="0.25">
      <c r="A4080" s="183"/>
    </row>
    <row r="4081" spans="1:1" x14ac:dyDescent="0.25">
      <c r="A4081" s="183"/>
    </row>
    <row r="4082" spans="1:1" x14ac:dyDescent="0.25">
      <c r="A4082" s="183"/>
    </row>
    <row r="4083" spans="1:1" x14ac:dyDescent="0.25">
      <c r="A4083" s="183"/>
    </row>
    <row r="4084" spans="1:1" x14ac:dyDescent="0.25">
      <c r="A4084" s="183"/>
    </row>
    <row r="4085" spans="1:1" x14ac:dyDescent="0.25">
      <c r="A4085" s="183"/>
    </row>
    <row r="4086" spans="1:1" x14ac:dyDescent="0.25">
      <c r="A4086" s="183"/>
    </row>
    <row r="4087" spans="1:1" x14ac:dyDescent="0.25">
      <c r="A4087" s="183"/>
    </row>
    <row r="4088" spans="1:1" x14ac:dyDescent="0.25">
      <c r="A4088" s="183"/>
    </row>
    <row r="4089" spans="1:1" x14ac:dyDescent="0.25">
      <c r="A4089" s="183"/>
    </row>
    <row r="4090" spans="1:1" x14ac:dyDescent="0.25">
      <c r="A4090" s="183"/>
    </row>
    <row r="4091" spans="1:1" x14ac:dyDescent="0.25">
      <c r="A4091" s="183"/>
    </row>
    <row r="4092" spans="1:1" x14ac:dyDescent="0.25">
      <c r="A4092" s="183"/>
    </row>
    <row r="4093" spans="1:1" x14ac:dyDescent="0.25">
      <c r="A4093" s="183"/>
    </row>
    <row r="4094" spans="1:1" x14ac:dyDescent="0.25">
      <c r="A4094" s="183"/>
    </row>
    <row r="4095" spans="1:1" x14ac:dyDescent="0.25">
      <c r="A4095" s="183"/>
    </row>
    <row r="4096" spans="1:1" x14ac:dyDescent="0.25">
      <c r="A4096" s="183"/>
    </row>
    <row r="4097" spans="1:1" x14ac:dyDescent="0.25">
      <c r="A4097" s="183"/>
    </row>
    <row r="4098" spans="1:1" x14ac:dyDescent="0.25">
      <c r="A4098" s="183"/>
    </row>
    <row r="4099" spans="1:1" x14ac:dyDescent="0.25">
      <c r="A4099" s="183"/>
    </row>
    <row r="4100" spans="1:1" x14ac:dyDescent="0.25">
      <c r="A4100" s="183"/>
    </row>
    <row r="4101" spans="1:1" x14ac:dyDescent="0.25">
      <c r="A4101" s="183"/>
    </row>
    <row r="4102" spans="1:1" x14ac:dyDescent="0.25">
      <c r="A4102" s="183"/>
    </row>
    <row r="4103" spans="1:1" x14ac:dyDescent="0.25">
      <c r="A4103" s="183"/>
    </row>
    <row r="4104" spans="1:1" x14ac:dyDescent="0.25">
      <c r="A4104" s="183"/>
    </row>
    <row r="4105" spans="1:1" x14ac:dyDescent="0.25">
      <c r="A4105" s="183"/>
    </row>
    <row r="4106" spans="1:1" x14ac:dyDescent="0.25">
      <c r="A4106" s="183"/>
    </row>
    <row r="4107" spans="1:1" x14ac:dyDescent="0.25">
      <c r="A4107" s="183"/>
    </row>
    <row r="4108" spans="1:1" x14ac:dyDescent="0.25">
      <c r="A4108" s="183"/>
    </row>
    <row r="4109" spans="1:1" x14ac:dyDescent="0.25">
      <c r="A4109" s="183"/>
    </row>
    <row r="4110" spans="1:1" x14ac:dyDescent="0.25">
      <c r="A4110" s="183"/>
    </row>
    <row r="4111" spans="1:1" x14ac:dyDescent="0.25">
      <c r="A4111" s="183"/>
    </row>
    <row r="4112" spans="1:1" x14ac:dyDescent="0.25">
      <c r="A4112" s="183"/>
    </row>
    <row r="4113" spans="1:1" x14ac:dyDescent="0.25">
      <c r="A4113" s="183"/>
    </row>
    <row r="4114" spans="1:1" x14ac:dyDescent="0.25">
      <c r="A4114" s="183"/>
    </row>
    <row r="4115" spans="1:1" x14ac:dyDescent="0.25">
      <c r="A4115" s="183"/>
    </row>
    <row r="4116" spans="1:1" x14ac:dyDescent="0.25">
      <c r="A4116" s="183"/>
    </row>
    <row r="4117" spans="1:1" x14ac:dyDescent="0.25">
      <c r="A4117" s="183"/>
    </row>
    <row r="4118" spans="1:1" x14ac:dyDescent="0.25">
      <c r="A4118" s="183"/>
    </row>
    <row r="4119" spans="1:1" x14ac:dyDescent="0.25">
      <c r="A4119" s="183"/>
    </row>
    <row r="4120" spans="1:1" x14ac:dyDescent="0.25">
      <c r="A4120" s="183"/>
    </row>
    <row r="4121" spans="1:1" x14ac:dyDescent="0.25">
      <c r="A4121" s="183"/>
    </row>
    <row r="4122" spans="1:1" x14ac:dyDescent="0.25">
      <c r="A4122" s="183"/>
    </row>
    <row r="4123" spans="1:1" x14ac:dyDescent="0.25">
      <c r="A4123" s="183"/>
    </row>
    <row r="4124" spans="1:1" x14ac:dyDescent="0.25">
      <c r="A4124" s="183"/>
    </row>
    <row r="4125" spans="1:1" x14ac:dyDescent="0.25">
      <c r="A4125" s="183"/>
    </row>
    <row r="4126" spans="1:1" x14ac:dyDescent="0.25">
      <c r="A4126" s="183"/>
    </row>
    <row r="4127" spans="1:1" x14ac:dyDescent="0.25">
      <c r="A4127" s="183"/>
    </row>
    <row r="4128" spans="1:1" x14ac:dyDescent="0.25">
      <c r="A4128" s="183"/>
    </row>
    <row r="4129" spans="1:1" x14ac:dyDescent="0.25">
      <c r="A4129" s="183"/>
    </row>
    <row r="4130" spans="1:1" x14ac:dyDescent="0.25">
      <c r="A4130" s="183"/>
    </row>
    <row r="4131" spans="1:1" x14ac:dyDescent="0.25">
      <c r="A4131" s="183"/>
    </row>
    <row r="4132" spans="1:1" x14ac:dyDescent="0.25">
      <c r="A4132" s="183"/>
    </row>
    <row r="4133" spans="1:1" x14ac:dyDescent="0.25">
      <c r="A4133" s="183"/>
    </row>
    <row r="4134" spans="1:1" x14ac:dyDescent="0.25">
      <c r="A4134" s="183"/>
    </row>
    <row r="4135" spans="1:1" x14ac:dyDescent="0.25">
      <c r="A4135" s="183"/>
    </row>
    <row r="4136" spans="1:1" x14ac:dyDescent="0.25">
      <c r="A4136" s="183"/>
    </row>
    <row r="4137" spans="1:1" x14ac:dyDescent="0.25">
      <c r="A4137" s="183"/>
    </row>
    <row r="4138" spans="1:1" x14ac:dyDescent="0.25">
      <c r="A4138" s="183"/>
    </row>
    <row r="4139" spans="1:1" x14ac:dyDescent="0.25">
      <c r="A4139" s="183"/>
    </row>
    <row r="4140" spans="1:1" x14ac:dyDescent="0.25">
      <c r="A4140" s="183"/>
    </row>
    <row r="4141" spans="1:1" x14ac:dyDescent="0.25">
      <c r="A4141" s="183"/>
    </row>
    <row r="4142" spans="1:1" x14ac:dyDescent="0.25">
      <c r="A4142" s="183"/>
    </row>
    <row r="4143" spans="1:1" x14ac:dyDescent="0.25">
      <c r="A4143" s="183"/>
    </row>
    <row r="4144" spans="1:1" x14ac:dyDescent="0.25">
      <c r="A4144" s="183"/>
    </row>
    <row r="4145" spans="1:1" x14ac:dyDescent="0.25">
      <c r="A4145" s="183"/>
    </row>
    <row r="4146" spans="1:1" x14ac:dyDescent="0.25">
      <c r="A4146" s="183"/>
    </row>
    <row r="4147" spans="1:1" x14ac:dyDescent="0.25">
      <c r="A4147" s="183"/>
    </row>
    <row r="4148" spans="1:1" x14ac:dyDescent="0.25">
      <c r="A4148" s="183"/>
    </row>
    <row r="4149" spans="1:1" x14ac:dyDescent="0.25">
      <c r="A4149" s="183"/>
    </row>
    <row r="4150" spans="1:1" x14ac:dyDescent="0.25">
      <c r="A4150" s="183"/>
    </row>
    <row r="4151" spans="1:1" x14ac:dyDescent="0.25">
      <c r="A4151" s="183"/>
    </row>
    <row r="4152" spans="1:1" x14ac:dyDescent="0.25">
      <c r="A4152" s="183"/>
    </row>
    <row r="4153" spans="1:1" x14ac:dyDescent="0.25">
      <c r="A4153" s="183"/>
    </row>
    <row r="4154" spans="1:1" x14ac:dyDescent="0.25">
      <c r="A4154" s="183"/>
    </row>
    <row r="4155" spans="1:1" x14ac:dyDescent="0.25">
      <c r="A4155" s="183"/>
    </row>
    <row r="4156" spans="1:1" x14ac:dyDescent="0.25">
      <c r="A4156" s="183"/>
    </row>
    <row r="4157" spans="1:1" x14ac:dyDescent="0.25">
      <c r="A4157" s="183"/>
    </row>
    <row r="4158" spans="1:1" x14ac:dyDescent="0.25">
      <c r="A4158" s="183"/>
    </row>
    <row r="4159" spans="1:1" x14ac:dyDescent="0.25">
      <c r="A4159" s="183"/>
    </row>
    <row r="4160" spans="1:1" x14ac:dyDescent="0.25">
      <c r="A4160" s="183"/>
    </row>
    <row r="4161" spans="1:1" x14ac:dyDescent="0.25">
      <c r="A4161" s="183"/>
    </row>
    <row r="4162" spans="1:1" x14ac:dyDescent="0.25">
      <c r="A4162" s="183"/>
    </row>
    <row r="4163" spans="1:1" x14ac:dyDescent="0.25">
      <c r="A4163" s="183"/>
    </row>
    <row r="4164" spans="1:1" x14ac:dyDescent="0.25">
      <c r="A4164" s="183"/>
    </row>
    <row r="4165" spans="1:1" x14ac:dyDescent="0.25">
      <c r="A4165" s="183"/>
    </row>
    <row r="4166" spans="1:1" x14ac:dyDescent="0.25">
      <c r="A4166" s="183"/>
    </row>
    <row r="4167" spans="1:1" x14ac:dyDescent="0.25">
      <c r="A4167" s="183"/>
    </row>
    <row r="4168" spans="1:1" x14ac:dyDescent="0.25">
      <c r="A4168" s="183"/>
    </row>
    <row r="4169" spans="1:1" x14ac:dyDescent="0.25">
      <c r="A4169" s="183"/>
    </row>
    <row r="4170" spans="1:1" x14ac:dyDescent="0.25">
      <c r="A4170" s="183"/>
    </row>
    <row r="4171" spans="1:1" x14ac:dyDescent="0.25">
      <c r="A4171" s="183"/>
    </row>
    <row r="4172" spans="1:1" x14ac:dyDescent="0.25">
      <c r="A4172" s="183"/>
    </row>
    <row r="4173" spans="1:1" x14ac:dyDescent="0.25">
      <c r="A4173" s="183"/>
    </row>
    <row r="4174" spans="1:1" x14ac:dyDescent="0.25">
      <c r="A4174" s="183"/>
    </row>
    <row r="4175" spans="1:1" x14ac:dyDescent="0.25">
      <c r="A4175" s="183"/>
    </row>
    <row r="4176" spans="1:1" x14ac:dyDescent="0.25">
      <c r="A4176" s="183"/>
    </row>
    <row r="4177" spans="1:1" x14ac:dyDescent="0.25">
      <c r="A4177" s="183"/>
    </row>
    <row r="4178" spans="1:1" x14ac:dyDescent="0.25">
      <c r="A4178" s="183"/>
    </row>
    <row r="4179" spans="1:1" x14ac:dyDescent="0.25">
      <c r="A4179" s="183"/>
    </row>
    <row r="4180" spans="1:1" x14ac:dyDescent="0.25">
      <c r="A4180" s="183"/>
    </row>
    <row r="4181" spans="1:1" x14ac:dyDescent="0.25">
      <c r="A4181" s="183"/>
    </row>
    <row r="4182" spans="1:1" x14ac:dyDescent="0.25">
      <c r="A4182" s="183"/>
    </row>
    <row r="4183" spans="1:1" x14ac:dyDescent="0.25">
      <c r="A4183" s="183"/>
    </row>
    <row r="4184" spans="1:1" x14ac:dyDescent="0.25">
      <c r="A4184" s="183"/>
    </row>
    <row r="4185" spans="1:1" x14ac:dyDescent="0.25">
      <c r="A4185" s="183"/>
    </row>
    <row r="4186" spans="1:1" x14ac:dyDescent="0.25">
      <c r="A4186" s="183"/>
    </row>
    <row r="4187" spans="1:1" x14ac:dyDescent="0.25">
      <c r="A4187" s="183"/>
    </row>
    <row r="4188" spans="1:1" x14ac:dyDescent="0.25">
      <c r="A4188" s="183"/>
    </row>
    <row r="4189" spans="1:1" x14ac:dyDescent="0.25">
      <c r="A4189" s="183"/>
    </row>
    <row r="4190" spans="1:1" x14ac:dyDescent="0.25">
      <c r="A4190" s="183"/>
    </row>
    <row r="4191" spans="1:1" x14ac:dyDescent="0.25">
      <c r="A4191" s="183"/>
    </row>
    <row r="4192" spans="1:1" x14ac:dyDescent="0.25">
      <c r="A4192" s="183"/>
    </row>
    <row r="4193" spans="1:1" x14ac:dyDescent="0.25">
      <c r="A4193" s="183"/>
    </row>
    <row r="4194" spans="1:1" x14ac:dyDescent="0.25">
      <c r="A4194" s="183"/>
    </row>
    <row r="4195" spans="1:1" x14ac:dyDescent="0.25">
      <c r="A4195" s="183"/>
    </row>
    <row r="4196" spans="1:1" x14ac:dyDescent="0.25">
      <c r="A4196" s="183"/>
    </row>
    <row r="4197" spans="1:1" x14ac:dyDescent="0.25">
      <c r="A4197" s="183"/>
    </row>
    <row r="4198" spans="1:1" x14ac:dyDescent="0.25">
      <c r="A4198" s="183"/>
    </row>
    <row r="4199" spans="1:1" x14ac:dyDescent="0.25">
      <c r="A4199" s="183"/>
    </row>
    <row r="4200" spans="1:1" x14ac:dyDescent="0.25">
      <c r="A4200" s="183"/>
    </row>
    <row r="4201" spans="1:1" x14ac:dyDescent="0.25">
      <c r="A4201" s="183"/>
    </row>
    <row r="4202" spans="1:1" x14ac:dyDescent="0.25">
      <c r="A4202" s="183"/>
    </row>
    <row r="4203" spans="1:1" x14ac:dyDescent="0.25">
      <c r="A4203" s="183"/>
    </row>
    <row r="4204" spans="1:1" x14ac:dyDescent="0.25">
      <c r="A4204" s="183"/>
    </row>
    <row r="4205" spans="1:1" x14ac:dyDescent="0.25">
      <c r="A4205" s="183"/>
    </row>
    <row r="4206" spans="1:1" x14ac:dyDescent="0.25">
      <c r="A4206" s="183"/>
    </row>
    <row r="4207" spans="1:1" x14ac:dyDescent="0.25">
      <c r="A4207" s="183"/>
    </row>
    <row r="4208" spans="1:1" x14ac:dyDescent="0.25">
      <c r="A4208" s="183"/>
    </row>
    <row r="4209" spans="1:1" x14ac:dyDescent="0.25">
      <c r="A4209" s="183"/>
    </row>
    <row r="4210" spans="1:1" x14ac:dyDescent="0.25">
      <c r="A4210" s="183"/>
    </row>
    <row r="4211" spans="1:1" x14ac:dyDescent="0.25">
      <c r="A4211" s="183"/>
    </row>
    <row r="4212" spans="1:1" x14ac:dyDescent="0.25">
      <c r="A4212" s="183"/>
    </row>
    <row r="4213" spans="1:1" x14ac:dyDescent="0.25">
      <c r="A4213" s="183"/>
    </row>
    <row r="4214" spans="1:1" x14ac:dyDescent="0.25">
      <c r="A4214" s="183"/>
    </row>
    <row r="4215" spans="1:1" x14ac:dyDescent="0.25">
      <c r="A4215" s="183"/>
    </row>
    <row r="4216" spans="1:1" x14ac:dyDescent="0.25">
      <c r="A4216" s="183"/>
    </row>
    <row r="4217" spans="1:1" x14ac:dyDescent="0.25">
      <c r="A4217" s="183"/>
    </row>
    <row r="4218" spans="1:1" x14ac:dyDescent="0.25">
      <c r="A4218" s="183"/>
    </row>
    <row r="4219" spans="1:1" x14ac:dyDescent="0.25">
      <c r="A4219" s="183"/>
    </row>
    <row r="4220" spans="1:1" x14ac:dyDescent="0.25">
      <c r="A4220" s="183"/>
    </row>
    <row r="4221" spans="1:1" x14ac:dyDescent="0.25">
      <c r="A4221" s="183"/>
    </row>
    <row r="4222" spans="1:1" x14ac:dyDescent="0.25">
      <c r="A4222" s="183"/>
    </row>
    <row r="4223" spans="1:1" x14ac:dyDescent="0.25">
      <c r="A4223" s="183"/>
    </row>
    <row r="4224" spans="1:1" x14ac:dyDescent="0.25">
      <c r="A4224" s="183"/>
    </row>
    <row r="4225" spans="1:1" x14ac:dyDescent="0.25">
      <c r="A4225" s="183"/>
    </row>
    <row r="4226" spans="1:1" x14ac:dyDescent="0.25">
      <c r="A4226" s="183"/>
    </row>
    <row r="4227" spans="1:1" x14ac:dyDescent="0.25">
      <c r="A4227" s="183"/>
    </row>
    <row r="4228" spans="1:1" x14ac:dyDescent="0.25">
      <c r="A4228" s="183"/>
    </row>
    <row r="4229" spans="1:1" x14ac:dyDescent="0.25">
      <c r="A4229" s="183"/>
    </row>
    <row r="4230" spans="1:1" x14ac:dyDescent="0.25">
      <c r="A4230" s="183"/>
    </row>
    <row r="4231" spans="1:1" x14ac:dyDescent="0.25">
      <c r="A4231" s="183"/>
    </row>
    <row r="4232" spans="1:1" x14ac:dyDescent="0.25">
      <c r="A4232" s="183"/>
    </row>
    <row r="4233" spans="1:1" x14ac:dyDescent="0.25">
      <c r="A4233" s="183"/>
    </row>
    <row r="4234" spans="1:1" x14ac:dyDescent="0.25">
      <c r="A4234" s="183"/>
    </row>
    <row r="4235" spans="1:1" x14ac:dyDescent="0.25">
      <c r="A4235" s="183"/>
    </row>
    <row r="4236" spans="1:1" x14ac:dyDescent="0.25">
      <c r="A4236" s="183"/>
    </row>
    <row r="4237" spans="1:1" x14ac:dyDescent="0.25">
      <c r="A4237" s="183"/>
    </row>
    <row r="4238" spans="1:1" x14ac:dyDescent="0.25">
      <c r="A4238" s="183"/>
    </row>
    <row r="4239" spans="1:1" x14ac:dyDescent="0.25">
      <c r="A4239" s="183"/>
    </row>
    <row r="4240" spans="1:1" x14ac:dyDescent="0.25">
      <c r="A4240" s="183"/>
    </row>
    <row r="4241" spans="1:1" x14ac:dyDescent="0.25">
      <c r="A4241" s="183"/>
    </row>
    <row r="4242" spans="1:1" x14ac:dyDescent="0.25">
      <c r="A4242" s="183"/>
    </row>
    <row r="4243" spans="1:1" x14ac:dyDescent="0.25">
      <c r="A4243" s="183"/>
    </row>
    <row r="4244" spans="1:1" x14ac:dyDescent="0.25">
      <c r="A4244" s="183"/>
    </row>
    <row r="4245" spans="1:1" x14ac:dyDescent="0.25">
      <c r="A4245" s="183"/>
    </row>
    <row r="4246" spans="1:1" x14ac:dyDescent="0.25">
      <c r="A4246" s="183"/>
    </row>
    <row r="4247" spans="1:1" x14ac:dyDescent="0.25">
      <c r="A4247" s="183"/>
    </row>
    <row r="4248" spans="1:1" x14ac:dyDescent="0.25">
      <c r="A4248" s="183"/>
    </row>
    <row r="4249" spans="1:1" x14ac:dyDescent="0.25">
      <c r="A4249" s="183"/>
    </row>
    <row r="4250" spans="1:1" x14ac:dyDescent="0.25">
      <c r="A4250" s="183"/>
    </row>
    <row r="4251" spans="1:1" x14ac:dyDescent="0.25">
      <c r="A4251" s="183"/>
    </row>
    <row r="4252" spans="1:1" x14ac:dyDescent="0.25">
      <c r="A4252" s="183"/>
    </row>
    <row r="4253" spans="1:1" x14ac:dyDescent="0.25">
      <c r="A4253" s="183"/>
    </row>
    <row r="4254" spans="1:1" x14ac:dyDescent="0.25">
      <c r="A4254" s="183"/>
    </row>
    <row r="4255" spans="1:1" x14ac:dyDescent="0.25">
      <c r="A4255" s="183"/>
    </row>
    <row r="4256" spans="1:1" x14ac:dyDescent="0.25">
      <c r="A4256" s="183"/>
    </row>
    <row r="4257" spans="1:1" x14ac:dyDescent="0.25">
      <c r="A4257" s="183"/>
    </row>
    <row r="4258" spans="1:1" x14ac:dyDescent="0.25">
      <c r="A4258" s="183"/>
    </row>
    <row r="4259" spans="1:1" x14ac:dyDescent="0.25">
      <c r="A4259" s="183"/>
    </row>
    <row r="4260" spans="1:1" x14ac:dyDescent="0.25">
      <c r="A4260" s="183"/>
    </row>
    <row r="4261" spans="1:1" x14ac:dyDescent="0.25">
      <c r="A4261" s="183"/>
    </row>
    <row r="4262" spans="1:1" x14ac:dyDescent="0.25">
      <c r="A4262" s="183"/>
    </row>
    <row r="4263" spans="1:1" x14ac:dyDescent="0.25">
      <c r="A4263" s="183"/>
    </row>
    <row r="4264" spans="1:1" x14ac:dyDescent="0.25">
      <c r="A4264" s="183"/>
    </row>
    <row r="4265" spans="1:1" x14ac:dyDescent="0.25">
      <c r="A4265" s="183"/>
    </row>
    <row r="4266" spans="1:1" x14ac:dyDescent="0.25">
      <c r="A4266" s="183"/>
    </row>
    <row r="4267" spans="1:1" x14ac:dyDescent="0.25">
      <c r="A4267" s="183"/>
    </row>
    <row r="4268" spans="1:1" x14ac:dyDescent="0.25">
      <c r="A4268" s="183"/>
    </row>
    <row r="4269" spans="1:1" x14ac:dyDescent="0.25">
      <c r="A4269" s="183"/>
    </row>
    <row r="4270" spans="1:1" x14ac:dyDescent="0.25">
      <c r="A4270" s="183"/>
    </row>
    <row r="4271" spans="1:1" x14ac:dyDescent="0.25">
      <c r="A4271" s="183"/>
    </row>
    <row r="4272" spans="1:1" x14ac:dyDescent="0.25">
      <c r="A4272" s="183"/>
    </row>
    <row r="4273" spans="1:1" x14ac:dyDescent="0.25">
      <c r="A4273" s="183"/>
    </row>
    <row r="4274" spans="1:1" x14ac:dyDescent="0.25">
      <c r="A4274" s="183"/>
    </row>
    <row r="4275" spans="1:1" x14ac:dyDescent="0.25">
      <c r="A4275" s="183"/>
    </row>
    <row r="4276" spans="1:1" x14ac:dyDescent="0.25">
      <c r="A4276" s="183"/>
    </row>
    <row r="4277" spans="1:1" x14ac:dyDescent="0.25">
      <c r="A4277" s="183"/>
    </row>
    <row r="4278" spans="1:1" x14ac:dyDescent="0.25">
      <c r="A4278" s="183"/>
    </row>
    <row r="4279" spans="1:1" x14ac:dyDescent="0.25">
      <c r="A4279" s="183"/>
    </row>
    <row r="4280" spans="1:1" x14ac:dyDescent="0.25">
      <c r="A4280" s="183"/>
    </row>
    <row r="4281" spans="1:1" x14ac:dyDescent="0.25">
      <c r="A4281" s="183"/>
    </row>
    <row r="4282" spans="1:1" x14ac:dyDescent="0.25">
      <c r="A4282" s="183"/>
    </row>
    <row r="4283" spans="1:1" x14ac:dyDescent="0.25">
      <c r="A4283" s="183"/>
    </row>
    <row r="4284" spans="1:1" x14ac:dyDescent="0.25">
      <c r="A4284" s="183"/>
    </row>
    <row r="4285" spans="1:1" x14ac:dyDescent="0.25">
      <c r="A4285" s="183"/>
    </row>
    <row r="4286" spans="1:1" x14ac:dyDescent="0.25">
      <c r="A4286" s="183"/>
    </row>
    <row r="4287" spans="1:1" x14ac:dyDescent="0.25">
      <c r="A4287" s="183"/>
    </row>
    <row r="4288" spans="1:1" x14ac:dyDescent="0.25">
      <c r="A4288" s="183"/>
    </row>
    <row r="4289" spans="1:1" x14ac:dyDescent="0.25">
      <c r="A4289" s="183"/>
    </row>
    <row r="4290" spans="1:1" x14ac:dyDescent="0.25">
      <c r="A4290" s="183"/>
    </row>
    <row r="4291" spans="1:1" x14ac:dyDescent="0.25">
      <c r="A4291" s="183"/>
    </row>
    <row r="4292" spans="1:1" x14ac:dyDescent="0.25">
      <c r="A4292" s="183"/>
    </row>
    <row r="4293" spans="1:1" x14ac:dyDescent="0.25">
      <c r="A4293" s="183"/>
    </row>
    <row r="4294" spans="1:1" x14ac:dyDescent="0.25">
      <c r="A4294" s="183"/>
    </row>
    <row r="4295" spans="1:1" x14ac:dyDescent="0.25">
      <c r="A4295" s="183"/>
    </row>
    <row r="4296" spans="1:1" x14ac:dyDescent="0.25">
      <c r="A4296" s="183"/>
    </row>
    <row r="4297" spans="1:1" x14ac:dyDescent="0.25">
      <c r="A4297" s="183"/>
    </row>
    <row r="4298" spans="1:1" x14ac:dyDescent="0.25">
      <c r="A4298" s="183"/>
    </row>
    <row r="4299" spans="1:1" x14ac:dyDescent="0.25">
      <c r="A4299" s="183"/>
    </row>
    <row r="4300" spans="1:1" x14ac:dyDescent="0.25">
      <c r="A4300" s="183"/>
    </row>
    <row r="4301" spans="1:1" x14ac:dyDescent="0.25">
      <c r="A4301" s="183"/>
    </row>
    <row r="4302" spans="1:1" x14ac:dyDescent="0.25">
      <c r="A4302" s="183"/>
    </row>
    <row r="4303" spans="1:1" x14ac:dyDescent="0.25">
      <c r="A4303" s="183"/>
    </row>
    <row r="4304" spans="1:1" x14ac:dyDescent="0.25">
      <c r="A4304" s="183"/>
    </row>
    <row r="4305" spans="1:1" x14ac:dyDescent="0.25">
      <c r="A4305" s="183"/>
    </row>
    <row r="4306" spans="1:1" x14ac:dyDescent="0.25">
      <c r="A4306" s="183"/>
    </row>
    <row r="4307" spans="1:1" x14ac:dyDescent="0.25">
      <c r="A4307" s="183"/>
    </row>
    <row r="4308" spans="1:1" x14ac:dyDescent="0.25">
      <c r="A4308" s="183"/>
    </row>
    <row r="4309" spans="1:1" x14ac:dyDescent="0.25">
      <c r="A4309" s="183"/>
    </row>
    <row r="4310" spans="1:1" x14ac:dyDescent="0.25">
      <c r="A4310" s="183"/>
    </row>
    <row r="4311" spans="1:1" x14ac:dyDescent="0.25">
      <c r="A4311" s="183"/>
    </row>
    <row r="4312" spans="1:1" x14ac:dyDescent="0.25">
      <c r="A4312" s="183"/>
    </row>
    <row r="4313" spans="1:1" x14ac:dyDescent="0.25">
      <c r="A4313" s="183"/>
    </row>
    <row r="4314" spans="1:1" x14ac:dyDescent="0.25">
      <c r="A4314" s="183"/>
    </row>
    <row r="4315" spans="1:1" x14ac:dyDescent="0.25">
      <c r="A4315" s="183"/>
    </row>
    <row r="4316" spans="1:1" x14ac:dyDescent="0.25">
      <c r="A4316" s="183"/>
    </row>
    <row r="4317" spans="1:1" x14ac:dyDescent="0.25">
      <c r="A4317" s="183"/>
    </row>
    <row r="4318" spans="1:1" x14ac:dyDescent="0.25">
      <c r="A4318" s="183"/>
    </row>
    <row r="4319" spans="1:1" x14ac:dyDescent="0.25">
      <c r="A4319" s="183"/>
    </row>
    <row r="4320" spans="1:1" x14ac:dyDescent="0.25">
      <c r="A4320" s="183"/>
    </row>
    <row r="4321" spans="1:1" x14ac:dyDescent="0.25">
      <c r="A4321" s="183"/>
    </row>
    <row r="4322" spans="1:1" x14ac:dyDescent="0.25">
      <c r="A4322" s="183"/>
    </row>
    <row r="4323" spans="1:1" x14ac:dyDescent="0.25">
      <c r="A4323" s="183"/>
    </row>
    <row r="4324" spans="1:1" x14ac:dyDescent="0.25">
      <c r="A4324" s="183"/>
    </row>
    <row r="4325" spans="1:1" x14ac:dyDescent="0.25">
      <c r="A4325" s="183"/>
    </row>
    <row r="4326" spans="1:1" x14ac:dyDescent="0.25">
      <c r="A4326" s="183"/>
    </row>
    <row r="4327" spans="1:1" x14ac:dyDescent="0.25">
      <c r="A4327" s="183"/>
    </row>
    <row r="4328" spans="1:1" x14ac:dyDescent="0.25">
      <c r="A4328" s="183"/>
    </row>
    <row r="4329" spans="1:1" x14ac:dyDescent="0.25">
      <c r="A4329" s="183"/>
    </row>
    <row r="4330" spans="1:1" x14ac:dyDescent="0.25">
      <c r="A4330" s="183"/>
    </row>
    <row r="4331" spans="1:1" x14ac:dyDescent="0.25">
      <c r="A4331" s="183"/>
    </row>
    <row r="4332" spans="1:1" x14ac:dyDescent="0.25">
      <c r="A4332" s="183"/>
    </row>
    <row r="4333" spans="1:1" x14ac:dyDescent="0.25">
      <c r="A4333" s="183"/>
    </row>
    <row r="4334" spans="1:1" x14ac:dyDescent="0.25">
      <c r="A4334" s="183"/>
    </row>
    <row r="4335" spans="1:1" x14ac:dyDescent="0.25">
      <c r="A4335" s="183"/>
    </row>
    <row r="4336" spans="1:1" x14ac:dyDescent="0.25">
      <c r="A4336" s="183"/>
    </row>
    <row r="4337" spans="1:1" x14ac:dyDescent="0.25">
      <c r="A4337" s="183"/>
    </row>
    <row r="4338" spans="1:1" x14ac:dyDescent="0.25">
      <c r="A4338" s="183"/>
    </row>
    <row r="4339" spans="1:1" x14ac:dyDescent="0.25">
      <c r="A4339" s="183"/>
    </row>
    <row r="4340" spans="1:1" x14ac:dyDescent="0.25">
      <c r="A4340" s="183"/>
    </row>
    <row r="4341" spans="1:1" x14ac:dyDescent="0.25">
      <c r="A4341" s="183"/>
    </row>
    <row r="4342" spans="1:1" x14ac:dyDescent="0.25">
      <c r="A4342" s="183"/>
    </row>
    <row r="4343" spans="1:1" x14ac:dyDescent="0.25">
      <c r="A4343" s="183"/>
    </row>
    <row r="4344" spans="1:1" x14ac:dyDescent="0.25">
      <c r="A4344" s="183"/>
    </row>
    <row r="4345" spans="1:1" x14ac:dyDescent="0.25">
      <c r="A4345" s="183"/>
    </row>
    <row r="4346" spans="1:1" x14ac:dyDescent="0.25">
      <c r="A4346" s="183"/>
    </row>
    <row r="4347" spans="1:1" x14ac:dyDescent="0.25">
      <c r="A4347" s="183"/>
    </row>
    <row r="4348" spans="1:1" x14ac:dyDescent="0.25">
      <c r="A4348" s="183"/>
    </row>
    <row r="4349" spans="1:1" x14ac:dyDescent="0.25">
      <c r="A4349" s="183"/>
    </row>
    <row r="4350" spans="1:1" x14ac:dyDescent="0.25">
      <c r="A4350" s="183"/>
    </row>
    <row r="4351" spans="1:1" x14ac:dyDescent="0.25">
      <c r="A4351" s="183"/>
    </row>
    <row r="4352" spans="1:1" x14ac:dyDescent="0.25">
      <c r="A4352" s="183"/>
    </row>
    <row r="4353" spans="1:1" x14ac:dyDescent="0.25">
      <c r="A4353" s="183"/>
    </row>
    <row r="4354" spans="1:1" x14ac:dyDescent="0.25">
      <c r="A4354" s="183"/>
    </row>
    <row r="4355" spans="1:1" x14ac:dyDescent="0.25">
      <c r="A4355" s="183"/>
    </row>
    <row r="4356" spans="1:1" x14ac:dyDescent="0.25">
      <c r="A4356" s="183"/>
    </row>
    <row r="4357" spans="1:1" x14ac:dyDescent="0.25">
      <c r="A4357" s="183"/>
    </row>
    <row r="4358" spans="1:1" x14ac:dyDescent="0.25">
      <c r="A4358" s="183"/>
    </row>
    <row r="4359" spans="1:1" x14ac:dyDescent="0.25">
      <c r="A4359" s="183"/>
    </row>
    <row r="4360" spans="1:1" x14ac:dyDescent="0.25">
      <c r="A4360" s="183"/>
    </row>
    <row r="4361" spans="1:1" x14ac:dyDescent="0.25">
      <c r="A4361" s="183"/>
    </row>
    <row r="4362" spans="1:1" x14ac:dyDescent="0.25">
      <c r="A4362" s="183"/>
    </row>
    <row r="4363" spans="1:1" x14ac:dyDescent="0.25">
      <c r="A4363" s="183"/>
    </row>
    <row r="4364" spans="1:1" x14ac:dyDescent="0.25">
      <c r="A4364" s="183"/>
    </row>
    <row r="4365" spans="1:1" x14ac:dyDescent="0.25">
      <c r="A4365" s="183"/>
    </row>
    <row r="4366" spans="1:1" x14ac:dyDescent="0.25">
      <c r="A4366" s="183"/>
    </row>
    <row r="4367" spans="1:1" x14ac:dyDescent="0.25">
      <c r="A4367" s="183"/>
    </row>
    <row r="4368" spans="1:1" x14ac:dyDescent="0.25">
      <c r="A4368" s="183"/>
    </row>
    <row r="4369" spans="1:1" x14ac:dyDescent="0.25">
      <c r="A4369" s="183"/>
    </row>
    <row r="4370" spans="1:1" x14ac:dyDescent="0.25">
      <c r="A4370" s="183"/>
    </row>
    <row r="4371" spans="1:1" x14ac:dyDescent="0.25">
      <c r="A4371" s="183"/>
    </row>
    <row r="4372" spans="1:1" x14ac:dyDescent="0.25">
      <c r="A4372" s="183"/>
    </row>
    <row r="4373" spans="1:1" x14ac:dyDescent="0.25">
      <c r="A4373" s="183"/>
    </row>
    <row r="4374" spans="1:1" x14ac:dyDescent="0.25">
      <c r="A4374" s="183"/>
    </row>
    <row r="4375" spans="1:1" x14ac:dyDescent="0.25">
      <c r="A4375" s="183"/>
    </row>
    <row r="4376" spans="1:1" x14ac:dyDescent="0.25">
      <c r="A4376" s="183"/>
    </row>
    <row r="4377" spans="1:1" x14ac:dyDescent="0.25">
      <c r="A4377" s="183"/>
    </row>
    <row r="4378" spans="1:1" x14ac:dyDescent="0.25">
      <c r="A4378" s="183"/>
    </row>
    <row r="4379" spans="1:1" x14ac:dyDescent="0.25">
      <c r="A4379" s="183"/>
    </row>
    <row r="4380" spans="1:1" x14ac:dyDescent="0.25">
      <c r="A4380" s="183"/>
    </row>
    <row r="4381" spans="1:1" x14ac:dyDescent="0.25">
      <c r="A4381" s="183"/>
    </row>
    <row r="4382" spans="1:1" x14ac:dyDescent="0.25">
      <c r="A4382" s="183"/>
    </row>
    <row r="4383" spans="1:1" x14ac:dyDescent="0.25">
      <c r="A4383" s="183"/>
    </row>
    <row r="4384" spans="1:1" x14ac:dyDescent="0.25">
      <c r="A4384" s="183"/>
    </row>
    <row r="4385" spans="1:1" x14ac:dyDescent="0.25">
      <c r="A4385" s="183"/>
    </row>
    <row r="4386" spans="1:1" x14ac:dyDescent="0.25">
      <c r="A4386" s="183"/>
    </row>
    <row r="4387" spans="1:1" x14ac:dyDescent="0.25">
      <c r="A4387" s="183"/>
    </row>
    <row r="4388" spans="1:1" x14ac:dyDescent="0.25">
      <c r="A4388" s="183"/>
    </row>
    <row r="4389" spans="1:1" x14ac:dyDescent="0.25">
      <c r="A4389" s="183"/>
    </row>
    <row r="4390" spans="1:1" x14ac:dyDescent="0.25">
      <c r="A4390" s="183"/>
    </row>
    <row r="4391" spans="1:1" x14ac:dyDescent="0.25">
      <c r="A4391" s="183"/>
    </row>
    <row r="4392" spans="1:1" x14ac:dyDescent="0.25">
      <c r="A4392" s="183"/>
    </row>
    <row r="4393" spans="1:1" x14ac:dyDescent="0.25">
      <c r="A4393" s="183"/>
    </row>
    <row r="4394" spans="1:1" x14ac:dyDescent="0.25">
      <c r="A4394" s="183"/>
    </row>
    <row r="4395" spans="1:1" x14ac:dyDescent="0.25">
      <c r="A4395" s="183"/>
    </row>
    <row r="4396" spans="1:1" x14ac:dyDescent="0.25">
      <c r="A4396" s="183"/>
    </row>
    <row r="4397" spans="1:1" x14ac:dyDescent="0.25">
      <c r="A4397" s="183"/>
    </row>
    <row r="4398" spans="1:1" x14ac:dyDescent="0.25">
      <c r="A4398" s="183"/>
    </row>
    <row r="4399" spans="1:1" x14ac:dyDescent="0.25">
      <c r="A4399" s="183"/>
    </row>
    <row r="4400" spans="1:1" x14ac:dyDescent="0.25">
      <c r="A4400" s="183"/>
    </row>
    <row r="4401" spans="1:1" x14ac:dyDescent="0.25">
      <c r="A4401" s="183"/>
    </row>
    <row r="4402" spans="1:1" x14ac:dyDescent="0.25">
      <c r="A4402" s="183"/>
    </row>
    <row r="4403" spans="1:1" x14ac:dyDescent="0.25">
      <c r="A4403" s="183"/>
    </row>
    <row r="4404" spans="1:1" x14ac:dyDescent="0.25">
      <c r="A4404" s="183"/>
    </row>
    <row r="4405" spans="1:1" x14ac:dyDescent="0.25">
      <c r="A4405" s="183"/>
    </row>
    <row r="4406" spans="1:1" x14ac:dyDescent="0.25">
      <c r="A4406" s="183"/>
    </row>
    <row r="4407" spans="1:1" x14ac:dyDescent="0.25">
      <c r="A4407" s="183"/>
    </row>
    <row r="4408" spans="1:1" x14ac:dyDescent="0.25">
      <c r="A4408" s="183"/>
    </row>
    <row r="4409" spans="1:1" x14ac:dyDescent="0.25">
      <c r="A4409" s="183"/>
    </row>
    <row r="4410" spans="1:1" x14ac:dyDescent="0.25">
      <c r="A4410" s="183"/>
    </row>
    <row r="4411" spans="1:1" x14ac:dyDescent="0.25">
      <c r="A4411" s="183"/>
    </row>
    <row r="4412" spans="1:1" x14ac:dyDescent="0.25">
      <c r="A4412" s="183"/>
    </row>
    <row r="4413" spans="1:1" x14ac:dyDescent="0.25">
      <c r="A4413" s="183"/>
    </row>
    <row r="4414" spans="1:1" x14ac:dyDescent="0.25">
      <c r="A4414" s="183"/>
    </row>
    <row r="4415" spans="1:1" x14ac:dyDescent="0.25">
      <c r="A4415" s="183"/>
    </row>
    <row r="4416" spans="1:1" x14ac:dyDescent="0.25">
      <c r="A4416" s="183"/>
    </row>
    <row r="4417" spans="1:1" x14ac:dyDescent="0.25">
      <c r="A4417" s="183"/>
    </row>
    <row r="4418" spans="1:1" x14ac:dyDescent="0.25">
      <c r="A4418" s="183"/>
    </row>
    <row r="4419" spans="1:1" x14ac:dyDescent="0.25">
      <c r="A4419" s="183"/>
    </row>
    <row r="4420" spans="1:1" x14ac:dyDescent="0.25">
      <c r="A4420" s="183"/>
    </row>
    <row r="4421" spans="1:1" x14ac:dyDescent="0.25">
      <c r="A4421" s="183"/>
    </row>
    <row r="4422" spans="1:1" x14ac:dyDescent="0.25">
      <c r="A4422" s="183"/>
    </row>
    <row r="4423" spans="1:1" x14ac:dyDescent="0.25">
      <c r="A4423" s="183"/>
    </row>
    <row r="4424" spans="1:1" x14ac:dyDescent="0.25">
      <c r="A4424" s="183"/>
    </row>
    <row r="4425" spans="1:1" x14ac:dyDescent="0.25">
      <c r="A4425" s="183"/>
    </row>
    <row r="4426" spans="1:1" x14ac:dyDescent="0.25">
      <c r="A4426" s="183"/>
    </row>
    <row r="4427" spans="1:1" x14ac:dyDescent="0.25">
      <c r="A4427" s="183"/>
    </row>
    <row r="4428" spans="1:1" x14ac:dyDescent="0.25">
      <c r="A4428" s="183"/>
    </row>
    <row r="4429" spans="1:1" x14ac:dyDescent="0.25">
      <c r="A4429" s="183"/>
    </row>
    <row r="4430" spans="1:1" x14ac:dyDescent="0.25">
      <c r="A4430" s="183"/>
    </row>
    <row r="4431" spans="1:1" x14ac:dyDescent="0.25">
      <c r="A4431" s="183"/>
    </row>
    <row r="4432" spans="1:1" x14ac:dyDescent="0.25">
      <c r="A4432" s="183"/>
    </row>
    <row r="4433" spans="1:1" x14ac:dyDescent="0.25">
      <c r="A4433" s="183"/>
    </row>
    <row r="4434" spans="1:1" x14ac:dyDescent="0.25">
      <c r="A4434" s="183"/>
    </row>
    <row r="4435" spans="1:1" x14ac:dyDescent="0.25">
      <c r="A4435" s="183"/>
    </row>
    <row r="4436" spans="1:1" x14ac:dyDescent="0.25">
      <c r="A4436" s="183"/>
    </row>
    <row r="4437" spans="1:1" x14ac:dyDescent="0.25">
      <c r="A4437" s="183"/>
    </row>
    <row r="4438" spans="1:1" x14ac:dyDescent="0.25">
      <c r="A4438" s="183"/>
    </row>
    <row r="4439" spans="1:1" x14ac:dyDescent="0.25">
      <c r="A4439" s="183"/>
    </row>
    <row r="4440" spans="1:1" x14ac:dyDescent="0.25">
      <c r="A4440" s="183"/>
    </row>
    <row r="4441" spans="1:1" x14ac:dyDescent="0.25">
      <c r="A4441" s="183"/>
    </row>
    <row r="4442" spans="1:1" x14ac:dyDescent="0.25">
      <c r="A4442" s="183"/>
    </row>
    <row r="4443" spans="1:1" x14ac:dyDescent="0.25">
      <c r="A4443" s="183"/>
    </row>
    <row r="4444" spans="1:1" x14ac:dyDescent="0.25">
      <c r="A4444" s="183"/>
    </row>
    <row r="4445" spans="1:1" x14ac:dyDescent="0.25">
      <c r="A4445" s="183"/>
    </row>
    <row r="4446" spans="1:1" x14ac:dyDescent="0.25">
      <c r="A4446" s="183"/>
    </row>
    <row r="4447" spans="1:1" x14ac:dyDescent="0.25">
      <c r="A4447" s="183"/>
    </row>
    <row r="4448" spans="1:1" x14ac:dyDescent="0.25">
      <c r="A4448" s="183"/>
    </row>
    <row r="4449" spans="1:1" x14ac:dyDescent="0.25">
      <c r="A4449" s="183"/>
    </row>
    <row r="4450" spans="1:1" x14ac:dyDescent="0.25">
      <c r="A4450" s="183"/>
    </row>
    <row r="4451" spans="1:1" x14ac:dyDescent="0.25">
      <c r="A4451" s="183"/>
    </row>
    <row r="4452" spans="1:1" x14ac:dyDescent="0.25">
      <c r="A4452" s="183"/>
    </row>
    <row r="4453" spans="1:1" x14ac:dyDescent="0.25">
      <c r="A4453" s="183"/>
    </row>
    <row r="4454" spans="1:1" x14ac:dyDescent="0.25">
      <c r="A4454" s="183"/>
    </row>
    <row r="4455" spans="1:1" x14ac:dyDescent="0.25">
      <c r="A4455" s="183"/>
    </row>
    <row r="4456" spans="1:1" x14ac:dyDescent="0.25">
      <c r="A4456" s="183"/>
    </row>
    <row r="4457" spans="1:1" x14ac:dyDescent="0.25">
      <c r="A4457" s="183"/>
    </row>
    <row r="4458" spans="1:1" x14ac:dyDescent="0.25">
      <c r="A4458" s="183"/>
    </row>
    <row r="4459" spans="1:1" x14ac:dyDescent="0.25">
      <c r="A4459" s="183"/>
    </row>
    <row r="4460" spans="1:1" x14ac:dyDescent="0.25">
      <c r="A4460" s="183"/>
    </row>
    <row r="4461" spans="1:1" x14ac:dyDescent="0.25">
      <c r="A4461" s="183"/>
    </row>
    <row r="4462" spans="1:1" x14ac:dyDescent="0.25">
      <c r="A4462" s="183"/>
    </row>
    <row r="4463" spans="1:1" x14ac:dyDescent="0.25">
      <c r="A4463" s="183"/>
    </row>
    <row r="4464" spans="1:1" x14ac:dyDescent="0.25">
      <c r="A4464" s="183"/>
    </row>
    <row r="4465" spans="1:1" x14ac:dyDescent="0.25">
      <c r="A4465" s="183"/>
    </row>
    <row r="4466" spans="1:1" x14ac:dyDescent="0.25">
      <c r="A4466" s="183"/>
    </row>
    <row r="4467" spans="1:1" x14ac:dyDescent="0.25">
      <c r="A4467" s="183"/>
    </row>
    <row r="4468" spans="1:1" x14ac:dyDescent="0.25">
      <c r="A4468" s="183"/>
    </row>
    <row r="4469" spans="1:1" x14ac:dyDescent="0.25">
      <c r="A4469" s="183"/>
    </row>
    <row r="4470" spans="1:1" x14ac:dyDescent="0.25">
      <c r="A4470" s="183"/>
    </row>
    <row r="4471" spans="1:1" x14ac:dyDescent="0.25">
      <c r="A4471" s="183"/>
    </row>
    <row r="4472" spans="1:1" x14ac:dyDescent="0.25">
      <c r="A4472" s="183"/>
    </row>
    <row r="4473" spans="1:1" x14ac:dyDescent="0.25">
      <c r="A4473" s="183"/>
    </row>
    <row r="4474" spans="1:1" x14ac:dyDescent="0.25">
      <c r="A4474" s="183"/>
    </row>
    <row r="4475" spans="1:1" x14ac:dyDescent="0.25">
      <c r="A4475" s="183"/>
    </row>
    <row r="4476" spans="1:1" x14ac:dyDescent="0.25">
      <c r="A4476" s="183"/>
    </row>
    <row r="4477" spans="1:1" x14ac:dyDescent="0.25">
      <c r="A4477" s="183"/>
    </row>
    <row r="4478" spans="1:1" x14ac:dyDescent="0.25">
      <c r="A4478" s="183"/>
    </row>
    <row r="4479" spans="1:1" x14ac:dyDescent="0.25">
      <c r="A4479" s="183"/>
    </row>
    <row r="4480" spans="1:1" x14ac:dyDescent="0.25">
      <c r="A4480" s="183"/>
    </row>
    <row r="4481" spans="1:1" x14ac:dyDescent="0.25">
      <c r="A4481" s="183"/>
    </row>
    <row r="4482" spans="1:1" x14ac:dyDescent="0.25">
      <c r="A4482" s="183"/>
    </row>
    <row r="4483" spans="1:1" x14ac:dyDescent="0.25">
      <c r="A4483" s="183"/>
    </row>
    <row r="4484" spans="1:1" x14ac:dyDescent="0.25">
      <c r="A4484" s="183"/>
    </row>
    <row r="4485" spans="1:1" x14ac:dyDescent="0.25">
      <c r="A4485" s="183"/>
    </row>
    <row r="4486" spans="1:1" x14ac:dyDescent="0.25">
      <c r="A4486" s="183"/>
    </row>
    <row r="4487" spans="1:1" x14ac:dyDescent="0.25">
      <c r="A4487" s="183"/>
    </row>
    <row r="4488" spans="1:1" x14ac:dyDescent="0.25">
      <c r="A4488" s="183"/>
    </row>
    <row r="4489" spans="1:1" x14ac:dyDescent="0.25">
      <c r="A4489" s="183"/>
    </row>
    <row r="4490" spans="1:1" x14ac:dyDescent="0.25">
      <c r="A4490" s="183"/>
    </row>
    <row r="4491" spans="1:1" x14ac:dyDescent="0.25">
      <c r="A4491" s="183"/>
    </row>
    <row r="4492" spans="1:1" x14ac:dyDescent="0.25">
      <c r="A4492" s="183"/>
    </row>
    <row r="4493" spans="1:1" x14ac:dyDescent="0.25">
      <c r="A4493" s="183"/>
    </row>
    <row r="4494" spans="1:1" x14ac:dyDescent="0.25">
      <c r="A4494" s="183"/>
    </row>
    <row r="4495" spans="1:1" x14ac:dyDescent="0.25">
      <c r="A4495" s="183"/>
    </row>
    <row r="4496" spans="1:1" x14ac:dyDescent="0.25">
      <c r="A4496" s="183"/>
    </row>
    <row r="4497" spans="1:1" x14ac:dyDescent="0.25">
      <c r="A4497" s="183"/>
    </row>
    <row r="4498" spans="1:1" x14ac:dyDescent="0.25">
      <c r="A4498" s="183"/>
    </row>
    <row r="4499" spans="1:1" x14ac:dyDescent="0.25">
      <c r="A4499" s="183"/>
    </row>
    <row r="4500" spans="1:1" x14ac:dyDescent="0.25">
      <c r="A4500" s="183"/>
    </row>
    <row r="4501" spans="1:1" x14ac:dyDescent="0.25">
      <c r="A4501" s="183"/>
    </row>
    <row r="4502" spans="1:1" x14ac:dyDescent="0.25">
      <c r="A4502" s="183"/>
    </row>
    <row r="4503" spans="1:1" x14ac:dyDescent="0.25">
      <c r="A4503" s="183"/>
    </row>
    <row r="4504" spans="1:1" x14ac:dyDescent="0.25">
      <c r="A4504" s="183"/>
    </row>
    <row r="4505" spans="1:1" x14ac:dyDescent="0.25">
      <c r="A4505" s="183"/>
    </row>
    <row r="4506" spans="1:1" x14ac:dyDescent="0.25">
      <c r="A4506" s="183"/>
    </row>
    <row r="4507" spans="1:1" x14ac:dyDescent="0.25">
      <c r="A4507" s="183"/>
    </row>
    <row r="4508" spans="1:1" x14ac:dyDescent="0.25">
      <c r="A4508" s="183"/>
    </row>
    <row r="4509" spans="1:1" x14ac:dyDescent="0.25">
      <c r="A4509" s="183"/>
    </row>
    <row r="4510" spans="1:1" x14ac:dyDescent="0.25">
      <c r="A4510" s="183"/>
    </row>
    <row r="4511" spans="1:1" x14ac:dyDescent="0.25">
      <c r="A4511" s="183"/>
    </row>
    <row r="4512" spans="1:1" x14ac:dyDescent="0.25">
      <c r="A4512" s="183"/>
    </row>
    <row r="4513" spans="1:1" x14ac:dyDescent="0.25">
      <c r="A4513" s="183"/>
    </row>
    <row r="4514" spans="1:1" x14ac:dyDescent="0.25">
      <c r="A4514" s="183"/>
    </row>
    <row r="4515" spans="1:1" x14ac:dyDescent="0.25">
      <c r="A4515" s="183"/>
    </row>
    <row r="4516" spans="1:1" x14ac:dyDescent="0.25">
      <c r="A4516" s="183"/>
    </row>
    <row r="4517" spans="1:1" x14ac:dyDescent="0.25">
      <c r="A4517" s="183"/>
    </row>
    <row r="4518" spans="1:1" x14ac:dyDescent="0.25">
      <c r="A4518" s="183"/>
    </row>
    <row r="4519" spans="1:1" x14ac:dyDescent="0.25">
      <c r="A4519" s="183"/>
    </row>
    <row r="4520" spans="1:1" x14ac:dyDescent="0.25">
      <c r="A4520" s="183"/>
    </row>
    <row r="4521" spans="1:1" x14ac:dyDescent="0.25">
      <c r="A4521" s="183"/>
    </row>
    <row r="4522" spans="1:1" x14ac:dyDescent="0.25">
      <c r="A4522" s="183"/>
    </row>
    <row r="4523" spans="1:1" x14ac:dyDescent="0.25">
      <c r="A4523" s="183"/>
    </row>
    <row r="4524" spans="1:1" x14ac:dyDescent="0.25">
      <c r="A4524" s="183"/>
    </row>
    <row r="4525" spans="1:1" x14ac:dyDescent="0.25">
      <c r="A4525" s="183"/>
    </row>
    <row r="4526" spans="1:1" x14ac:dyDescent="0.25">
      <c r="A4526" s="183"/>
    </row>
    <row r="4527" spans="1:1" x14ac:dyDescent="0.25">
      <c r="A4527" s="183"/>
    </row>
    <row r="4528" spans="1:1" x14ac:dyDescent="0.25">
      <c r="A4528" s="183"/>
    </row>
    <row r="4529" spans="1:1" x14ac:dyDescent="0.25">
      <c r="A4529" s="183"/>
    </row>
    <row r="4530" spans="1:1" x14ac:dyDescent="0.25">
      <c r="A4530" s="183"/>
    </row>
    <row r="4531" spans="1:1" x14ac:dyDescent="0.25">
      <c r="A4531" s="183"/>
    </row>
    <row r="4532" spans="1:1" x14ac:dyDescent="0.25">
      <c r="A4532" s="183"/>
    </row>
    <row r="4533" spans="1:1" x14ac:dyDescent="0.25">
      <c r="A4533" s="183"/>
    </row>
    <row r="4534" spans="1:1" x14ac:dyDescent="0.25">
      <c r="A4534" s="183"/>
    </row>
    <row r="4535" spans="1:1" x14ac:dyDescent="0.25">
      <c r="A4535" s="183"/>
    </row>
    <row r="4536" spans="1:1" x14ac:dyDescent="0.25">
      <c r="A4536" s="183"/>
    </row>
    <row r="4537" spans="1:1" x14ac:dyDescent="0.25">
      <c r="A4537" s="183"/>
    </row>
    <row r="4538" spans="1:1" x14ac:dyDescent="0.25">
      <c r="A4538" s="183"/>
    </row>
    <row r="4539" spans="1:1" x14ac:dyDescent="0.25">
      <c r="A4539" s="183"/>
    </row>
    <row r="4540" spans="1:1" x14ac:dyDescent="0.25">
      <c r="A4540" s="183"/>
    </row>
    <row r="4541" spans="1:1" x14ac:dyDescent="0.25">
      <c r="A4541" s="183"/>
    </row>
    <row r="4542" spans="1:1" x14ac:dyDescent="0.25">
      <c r="A4542" s="183"/>
    </row>
    <row r="4543" spans="1:1" x14ac:dyDescent="0.25">
      <c r="A4543" s="183"/>
    </row>
    <row r="4544" spans="1:1" x14ac:dyDescent="0.25">
      <c r="A4544" s="183"/>
    </row>
    <row r="4545" spans="1:1" x14ac:dyDescent="0.25">
      <c r="A4545" s="183"/>
    </row>
    <row r="4546" spans="1:1" x14ac:dyDescent="0.25">
      <c r="A4546" s="183"/>
    </row>
    <row r="4547" spans="1:1" x14ac:dyDescent="0.25">
      <c r="A4547" s="183"/>
    </row>
    <row r="4548" spans="1:1" x14ac:dyDescent="0.25">
      <c r="A4548" s="183"/>
    </row>
    <row r="4549" spans="1:1" x14ac:dyDescent="0.25">
      <c r="A4549" s="183"/>
    </row>
    <row r="4550" spans="1:1" x14ac:dyDescent="0.25">
      <c r="A4550" s="183"/>
    </row>
    <row r="4551" spans="1:1" x14ac:dyDescent="0.25">
      <c r="A4551" s="183"/>
    </row>
    <row r="4552" spans="1:1" x14ac:dyDescent="0.25">
      <c r="A4552" s="183"/>
    </row>
    <row r="4553" spans="1:1" x14ac:dyDescent="0.25">
      <c r="A4553" s="183"/>
    </row>
    <row r="4554" spans="1:1" x14ac:dyDescent="0.25">
      <c r="A4554" s="183"/>
    </row>
    <row r="4555" spans="1:1" x14ac:dyDescent="0.25">
      <c r="A4555" s="183"/>
    </row>
    <row r="4556" spans="1:1" x14ac:dyDescent="0.25">
      <c r="A4556" s="183"/>
    </row>
    <row r="4557" spans="1:1" x14ac:dyDescent="0.25">
      <c r="A4557" s="183"/>
    </row>
    <row r="4558" spans="1:1" x14ac:dyDescent="0.25">
      <c r="A4558" s="183"/>
    </row>
    <row r="4559" spans="1:1" x14ac:dyDescent="0.25">
      <c r="A4559" s="183"/>
    </row>
    <row r="4560" spans="1:1" x14ac:dyDescent="0.25">
      <c r="A4560" s="183"/>
    </row>
    <row r="4561" spans="1:1" x14ac:dyDescent="0.25">
      <c r="A4561" s="183"/>
    </row>
    <row r="4562" spans="1:1" x14ac:dyDescent="0.25">
      <c r="A4562" s="183"/>
    </row>
    <row r="4563" spans="1:1" x14ac:dyDescent="0.25">
      <c r="A4563" s="183"/>
    </row>
    <row r="4564" spans="1:1" x14ac:dyDescent="0.25">
      <c r="A4564" s="183"/>
    </row>
    <row r="4565" spans="1:1" x14ac:dyDescent="0.25">
      <c r="A4565" s="183"/>
    </row>
    <row r="4566" spans="1:1" x14ac:dyDescent="0.25">
      <c r="A4566" s="183"/>
    </row>
    <row r="4567" spans="1:1" x14ac:dyDescent="0.25">
      <c r="A4567" s="183"/>
    </row>
    <row r="4568" spans="1:1" x14ac:dyDescent="0.25">
      <c r="A4568" s="183"/>
    </row>
    <row r="4569" spans="1:1" x14ac:dyDescent="0.25">
      <c r="A4569" s="183"/>
    </row>
    <row r="4570" spans="1:1" x14ac:dyDescent="0.25">
      <c r="A4570" s="183"/>
    </row>
    <row r="4571" spans="1:1" x14ac:dyDescent="0.25">
      <c r="A4571" s="183"/>
    </row>
    <row r="4572" spans="1:1" x14ac:dyDescent="0.25">
      <c r="A4572" s="183"/>
    </row>
    <row r="4573" spans="1:1" x14ac:dyDescent="0.25">
      <c r="A4573" s="183"/>
    </row>
    <row r="4574" spans="1:1" x14ac:dyDescent="0.25">
      <c r="A4574" s="183"/>
    </row>
    <row r="4575" spans="1:1" x14ac:dyDescent="0.25">
      <c r="A4575" s="183"/>
    </row>
    <row r="4576" spans="1:1" x14ac:dyDescent="0.25">
      <c r="A4576" s="183"/>
    </row>
    <row r="4577" spans="1:1" x14ac:dyDescent="0.25">
      <c r="A4577" s="183"/>
    </row>
    <row r="4578" spans="1:1" x14ac:dyDescent="0.25">
      <c r="A4578" s="183"/>
    </row>
    <row r="4579" spans="1:1" x14ac:dyDescent="0.25">
      <c r="A4579" s="183"/>
    </row>
    <row r="4580" spans="1:1" x14ac:dyDescent="0.25">
      <c r="A4580" s="183"/>
    </row>
    <row r="4581" spans="1:1" x14ac:dyDescent="0.25">
      <c r="A4581" s="183"/>
    </row>
    <row r="4582" spans="1:1" x14ac:dyDescent="0.25">
      <c r="A4582" s="183"/>
    </row>
    <row r="4583" spans="1:1" x14ac:dyDescent="0.25">
      <c r="A4583" s="183"/>
    </row>
    <row r="4584" spans="1:1" x14ac:dyDescent="0.25">
      <c r="A4584" s="183"/>
    </row>
    <row r="4585" spans="1:1" x14ac:dyDescent="0.25">
      <c r="A4585" s="183"/>
    </row>
    <row r="4586" spans="1:1" x14ac:dyDescent="0.25">
      <c r="A4586" s="183"/>
    </row>
    <row r="4587" spans="1:1" x14ac:dyDescent="0.25">
      <c r="A4587" s="183"/>
    </row>
    <row r="4588" spans="1:1" x14ac:dyDescent="0.25">
      <c r="A4588" s="183"/>
    </row>
    <row r="4589" spans="1:1" x14ac:dyDescent="0.25">
      <c r="A4589" s="183"/>
    </row>
    <row r="4590" spans="1:1" x14ac:dyDescent="0.25">
      <c r="A4590" s="183"/>
    </row>
    <row r="4591" spans="1:1" x14ac:dyDescent="0.25">
      <c r="A4591" s="183"/>
    </row>
    <row r="4592" spans="1:1" x14ac:dyDescent="0.25">
      <c r="A4592" s="183"/>
    </row>
    <row r="4593" spans="1:1" x14ac:dyDescent="0.25">
      <c r="A4593" s="183"/>
    </row>
    <row r="4594" spans="1:1" x14ac:dyDescent="0.25">
      <c r="A4594" s="183"/>
    </row>
    <row r="4595" spans="1:1" x14ac:dyDescent="0.25">
      <c r="A4595" s="183"/>
    </row>
    <row r="4596" spans="1:1" x14ac:dyDescent="0.25">
      <c r="A4596" s="183"/>
    </row>
    <row r="4597" spans="1:1" x14ac:dyDescent="0.25">
      <c r="A4597" s="183"/>
    </row>
    <row r="4598" spans="1:1" x14ac:dyDescent="0.25">
      <c r="A4598" s="183"/>
    </row>
    <row r="4599" spans="1:1" x14ac:dyDescent="0.25">
      <c r="A4599" s="183"/>
    </row>
    <row r="4600" spans="1:1" x14ac:dyDescent="0.25">
      <c r="A4600" s="183"/>
    </row>
    <row r="4601" spans="1:1" x14ac:dyDescent="0.25">
      <c r="A4601" s="183"/>
    </row>
    <row r="4602" spans="1:1" x14ac:dyDescent="0.25">
      <c r="A4602" s="183"/>
    </row>
    <row r="4603" spans="1:1" x14ac:dyDescent="0.25">
      <c r="A4603" s="183"/>
    </row>
    <row r="4604" spans="1:1" x14ac:dyDescent="0.25">
      <c r="A4604" s="183"/>
    </row>
    <row r="4605" spans="1:1" x14ac:dyDescent="0.25">
      <c r="A4605" s="183"/>
    </row>
    <row r="4606" spans="1:1" x14ac:dyDescent="0.25">
      <c r="A4606" s="183"/>
    </row>
    <row r="4607" spans="1:1" x14ac:dyDescent="0.25">
      <c r="A4607" s="183"/>
    </row>
    <row r="4608" spans="1:1" x14ac:dyDescent="0.25">
      <c r="A4608" s="183"/>
    </row>
    <row r="4609" spans="1:1" x14ac:dyDescent="0.25">
      <c r="A4609" s="183"/>
    </row>
    <row r="4610" spans="1:1" x14ac:dyDescent="0.25">
      <c r="A4610" s="183"/>
    </row>
    <row r="4611" spans="1:1" x14ac:dyDescent="0.25">
      <c r="A4611" s="183"/>
    </row>
    <row r="4612" spans="1:1" x14ac:dyDescent="0.25">
      <c r="A4612" s="183"/>
    </row>
    <row r="4613" spans="1:1" x14ac:dyDescent="0.25">
      <c r="A4613" s="183"/>
    </row>
    <row r="4614" spans="1:1" x14ac:dyDescent="0.25">
      <c r="A4614" s="183"/>
    </row>
    <row r="4615" spans="1:1" x14ac:dyDescent="0.25">
      <c r="A4615" s="183"/>
    </row>
    <row r="4616" spans="1:1" x14ac:dyDescent="0.25">
      <c r="A4616" s="183"/>
    </row>
    <row r="4617" spans="1:1" x14ac:dyDescent="0.25">
      <c r="A4617" s="183"/>
    </row>
    <row r="4618" spans="1:1" x14ac:dyDescent="0.25">
      <c r="A4618" s="183"/>
    </row>
    <row r="4619" spans="1:1" x14ac:dyDescent="0.25">
      <c r="A4619" s="183"/>
    </row>
    <row r="4620" spans="1:1" x14ac:dyDescent="0.25">
      <c r="A4620" s="183"/>
    </row>
    <row r="4621" spans="1:1" x14ac:dyDescent="0.25">
      <c r="A4621" s="183"/>
    </row>
    <row r="4622" spans="1:1" x14ac:dyDescent="0.25">
      <c r="A4622" s="183"/>
    </row>
    <row r="4623" spans="1:1" x14ac:dyDescent="0.25">
      <c r="A4623" s="183"/>
    </row>
    <row r="4624" spans="1:1" x14ac:dyDescent="0.25">
      <c r="A4624" s="183"/>
    </row>
    <row r="4625" spans="1:1" x14ac:dyDescent="0.25">
      <c r="A4625" s="183"/>
    </row>
    <row r="4626" spans="1:1" x14ac:dyDescent="0.25">
      <c r="A4626" s="183"/>
    </row>
    <row r="4627" spans="1:1" x14ac:dyDescent="0.25">
      <c r="A4627" s="183"/>
    </row>
    <row r="4628" spans="1:1" x14ac:dyDescent="0.25">
      <c r="A4628" s="183"/>
    </row>
    <row r="4629" spans="1:1" x14ac:dyDescent="0.25">
      <c r="A4629" s="183"/>
    </row>
    <row r="4630" spans="1:1" x14ac:dyDescent="0.25">
      <c r="A4630" s="183"/>
    </row>
    <row r="4631" spans="1:1" x14ac:dyDescent="0.25">
      <c r="A4631" s="183"/>
    </row>
    <row r="4632" spans="1:1" x14ac:dyDescent="0.25">
      <c r="A4632" s="183"/>
    </row>
    <row r="4633" spans="1:1" x14ac:dyDescent="0.25">
      <c r="A4633" s="183"/>
    </row>
    <row r="4634" spans="1:1" x14ac:dyDescent="0.25">
      <c r="A4634" s="183"/>
    </row>
    <row r="4635" spans="1:1" x14ac:dyDescent="0.25">
      <c r="A4635" s="183"/>
    </row>
    <row r="4636" spans="1:1" x14ac:dyDescent="0.25">
      <c r="A4636" s="183"/>
    </row>
    <row r="4637" spans="1:1" x14ac:dyDescent="0.25">
      <c r="A4637" s="183"/>
    </row>
    <row r="4638" spans="1:1" x14ac:dyDescent="0.25">
      <c r="A4638" s="183"/>
    </row>
    <row r="4639" spans="1:1" x14ac:dyDescent="0.25">
      <c r="A4639" s="183"/>
    </row>
    <row r="4640" spans="1:1" x14ac:dyDescent="0.25">
      <c r="A4640" s="183"/>
    </row>
    <row r="4641" spans="1:1" x14ac:dyDescent="0.25">
      <c r="A4641" s="183"/>
    </row>
    <row r="4642" spans="1:1" x14ac:dyDescent="0.25">
      <c r="A4642" s="183"/>
    </row>
    <row r="4643" spans="1:1" x14ac:dyDescent="0.25">
      <c r="A4643" s="183"/>
    </row>
    <row r="4644" spans="1:1" x14ac:dyDescent="0.25">
      <c r="A4644" s="183"/>
    </row>
    <row r="4645" spans="1:1" x14ac:dyDescent="0.25">
      <c r="A4645" s="183"/>
    </row>
    <row r="4646" spans="1:1" x14ac:dyDescent="0.25">
      <c r="A4646" s="183"/>
    </row>
    <row r="4647" spans="1:1" x14ac:dyDescent="0.25">
      <c r="A4647" s="183"/>
    </row>
    <row r="4648" spans="1:1" x14ac:dyDescent="0.25">
      <c r="A4648" s="183"/>
    </row>
    <row r="4649" spans="1:1" x14ac:dyDescent="0.25">
      <c r="A4649" s="183"/>
    </row>
    <row r="4650" spans="1:1" x14ac:dyDescent="0.25">
      <c r="A4650" s="183"/>
    </row>
    <row r="4651" spans="1:1" x14ac:dyDescent="0.25">
      <c r="A4651" s="183"/>
    </row>
    <row r="4652" spans="1:1" x14ac:dyDescent="0.25">
      <c r="A4652" s="183"/>
    </row>
    <row r="4653" spans="1:1" x14ac:dyDescent="0.25">
      <c r="A4653" s="183"/>
    </row>
    <row r="4654" spans="1:1" x14ac:dyDescent="0.25">
      <c r="A4654" s="183"/>
    </row>
    <row r="4655" spans="1:1" x14ac:dyDescent="0.25">
      <c r="A4655" s="183"/>
    </row>
    <row r="4656" spans="1:1" x14ac:dyDescent="0.25">
      <c r="A4656" s="183"/>
    </row>
    <row r="4657" spans="1:1" x14ac:dyDescent="0.25">
      <c r="A4657" s="183"/>
    </row>
    <row r="4658" spans="1:1" x14ac:dyDescent="0.25">
      <c r="A4658" s="183"/>
    </row>
    <row r="4659" spans="1:1" x14ac:dyDescent="0.25">
      <c r="A4659" s="183"/>
    </row>
    <row r="4660" spans="1:1" x14ac:dyDescent="0.25">
      <c r="A4660" s="183"/>
    </row>
    <row r="4661" spans="1:1" x14ac:dyDescent="0.25">
      <c r="A4661" s="183"/>
    </row>
    <row r="4662" spans="1:1" x14ac:dyDescent="0.25">
      <c r="A4662" s="183"/>
    </row>
    <row r="4663" spans="1:1" x14ac:dyDescent="0.25">
      <c r="A4663" s="183"/>
    </row>
    <row r="4664" spans="1:1" x14ac:dyDescent="0.25">
      <c r="A4664" s="183"/>
    </row>
    <row r="4665" spans="1:1" x14ac:dyDescent="0.25">
      <c r="A4665" s="183"/>
    </row>
    <row r="4666" spans="1:1" x14ac:dyDescent="0.25">
      <c r="A4666" s="183"/>
    </row>
    <row r="4667" spans="1:1" x14ac:dyDescent="0.25">
      <c r="A4667" s="183"/>
    </row>
    <row r="4668" spans="1:1" x14ac:dyDescent="0.25">
      <c r="A4668" s="183"/>
    </row>
    <row r="4669" spans="1:1" x14ac:dyDescent="0.25">
      <c r="A4669" s="183"/>
    </row>
    <row r="4670" spans="1:1" x14ac:dyDescent="0.25">
      <c r="A4670" s="183"/>
    </row>
    <row r="4671" spans="1:1" x14ac:dyDescent="0.25">
      <c r="A4671" s="183"/>
    </row>
    <row r="4672" spans="1:1" x14ac:dyDescent="0.25">
      <c r="A4672" s="183"/>
    </row>
    <row r="4673" spans="1:1" x14ac:dyDescent="0.25">
      <c r="A4673" s="183"/>
    </row>
    <row r="4674" spans="1:1" x14ac:dyDescent="0.25">
      <c r="A4674" s="183"/>
    </row>
    <row r="4675" spans="1:1" x14ac:dyDescent="0.25">
      <c r="A4675" s="183"/>
    </row>
    <row r="4676" spans="1:1" x14ac:dyDescent="0.25">
      <c r="A4676" s="183"/>
    </row>
    <row r="4677" spans="1:1" x14ac:dyDescent="0.25">
      <c r="A4677" s="183"/>
    </row>
    <row r="4678" spans="1:1" x14ac:dyDescent="0.25">
      <c r="A4678" s="183"/>
    </row>
    <row r="4679" spans="1:1" x14ac:dyDescent="0.25">
      <c r="A4679" s="183"/>
    </row>
    <row r="4680" spans="1:1" x14ac:dyDescent="0.25">
      <c r="A4680" s="183"/>
    </row>
    <row r="4681" spans="1:1" x14ac:dyDescent="0.25">
      <c r="A4681" s="183"/>
    </row>
    <row r="4682" spans="1:1" x14ac:dyDescent="0.25">
      <c r="A4682" s="183"/>
    </row>
    <row r="4683" spans="1:1" x14ac:dyDescent="0.25">
      <c r="A4683" s="183"/>
    </row>
    <row r="4684" spans="1:1" x14ac:dyDescent="0.25">
      <c r="A4684" s="183"/>
    </row>
    <row r="4685" spans="1:1" x14ac:dyDescent="0.25">
      <c r="A4685" s="183"/>
    </row>
    <row r="4686" spans="1:1" x14ac:dyDescent="0.25">
      <c r="A4686" s="183"/>
    </row>
    <row r="4687" spans="1:1" x14ac:dyDescent="0.25">
      <c r="A4687" s="183"/>
    </row>
    <row r="4688" spans="1:1" x14ac:dyDescent="0.25">
      <c r="A4688" s="183"/>
    </row>
    <row r="4689" spans="1:1" x14ac:dyDescent="0.25">
      <c r="A4689" s="183"/>
    </row>
    <row r="4690" spans="1:1" x14ac:dyDescent="0.25">
      <c r="A4690" s="183"/>
    </row>
    <row r="4691" spans="1:1" x14ac:dyDescent="0.25">
      <c r="A4691" s="183"/>
    </row>
    <row r="4692" spans="1:1" x14ac:dyDescent="0.25">
      <c r="A4692" s="183"/>
    </row>
    <row r="4693" spans="1:1" x14ac:dyDescent="0.25">
      <c r="A4693" s="183"/>
    </row>
    <row r="4694" spans="1:1" x14ac:dyDescent="0.25">
      <c r="A4694" s="183"/>
    </row>
    <row r="4695" spans="1:1" x14ac:dyDescent="0.25">
      <c r="A4695" s="183"/>
    </row>
    <row r="4696" spans="1:1" x14ac:dyDescent="0.25">
      <c r="A4696" s="183"/>
    </row>
    <row r="4697" spans="1:1" x14ac:dyDescent="0.25">
      <c r="A4697" s="183"/>
    </row>
    <row r="4698" spans="1:1" x14ac:dyDescent="0.25">
      <c r="A4698" s="183"/>
    </row>
    <row r="4699" spans="1:1" x14ac:dyDescent="0.25">
      <c r="A4699" s="183"/>
    </row>
    <row r="4700" spans="1:1" x14ac:dyDescent="0.25">
      <c r="A4700" s="183"/>
    </row>
    <row r="4701" spans="1:1" x14ac:dyDescent="0.25">
      <c r="A4701" s="183"/>
    </row>
    <row r="4702" spans="1:1" x14ac:dyDescent="0.25">
      <c r="A4702" s="183"/>
    </row>
    <row r="4703" spans="1:1" x14ac:dyDescent="0.25">
      <c r="A4703" s="183"/>
    </row>
    <row r="4704" spans="1:1" x14ac:dyDescent="0.25">
      <c r="A4704" s="183"/>
    </row>
    <row r="4705" spans="1:1" x14ac:dyDescent="0.25">
      <c r="A4705" s="183"/>
    </row>
    <row r="4706" spans="1:1" x14ac:dyDescent="0.25">
      <c r="A4706" s="183"/>
    </row>
    <row r="4707" spans="1:1" x14ac:dyDescent="0.25">
      <c r="A4707" s="183"/>
    </row>
    <row r="4708" spans="1:1" x14ac:dyDescent="0.25">
      <c r="A4708" s="183"/>
    </row>
    <row r="4709" spans="1:1" x14ac:dyDescent="0.25">
      <c r="A4709" s="183"/>
    </row>
    <row r="4710" spans="1:1" x14ac:dyDescent="0.25">
      <c r="A4710" s="183"/>
    </row>
    <row r="4711" spans="1:1" x14ac:dyDescent="0.25">
      <c r="A4711" s="183"/>
    </row>
    <row r="4712" spans="1:1" x14ac:dyDescent="0.25">
      <c r="A4712" s="183"/>
    </row>
    <row r="4713" spans="1:1" x14ac:dyDescent="0.25">
      <c r="A4713" s="183"/>
    </row>
    <row r="4714" spans="1:1" x14ac:dyDescent="0.25">
      <c r="A4714" s="183"/>
    </row>
    <row r="4715" spans="1:1" x14ac:dyDescent="0.25">
      <c r="A4715" s="183"/>
    </row>
    <row r="4716" spans="1:1" x14ac:dyDescent="0.25">
      <c r="A4716" s="183"/>
    </row>
    <row r="4717" spans="1:1" x14ac:dyDescent="0.25">
      <c r="A4717" s="183"/>
    </row>
    <row r="4718" spans="1:1" x14ac:dyDescent="0.25">
      <c r="A4718" s="183"/>
    </row>
    <row r="4719" spans="1:1" x14ac:dyDescent="0.25">
      <c r="A4719" s="183"/>
    </row>
    <row r="4720" spans="1:1" x14ac:dyDescent="0.25">
      <c r="A4720" s="183"/>
    </row>
    <row r="4721" spans="1:1" x14ac:dyDescent="0.25">
      <c r="A4721" s="183"/>
    </row>
    <row r="4722" spans="1:1" x14ac:dyDescent="0.25">
      <c r="A4722" s="183"/>
    </row>
    <row r="4723" spans="1:1" x14ac:dyDescent="0.25">
      <c r="A4723" s="183"/>
    </row>
    <row r="4724" spans="1:1" x14ac:dyDescent="0.25">
      <c r="A4724" s="183"/>
    </row>
    <row r="4725" spans="1:1" x14ac:dyDescent="0.25">
      <c r="A4725" s="183"/>
    </row>
    <row r="4726" spans="1:1" x14ac:dyDescent="0.25">
      <c r="A4726" s="183"/>
    </row>
    <row r="4727" spans="1:1" x14ac:dyDescent="0.25">
      <c r="A4727" s="183"/>
    </row>
    <row r="4728" spans="1:1" x14ac:dyDescent="0.25">
      <c r="A4728" s="183"/>
    </row>
    <row r="4729" spans="1:1" x14ac:dyDescent="0.25">
      <c r="A4729" s="183"/>
    </row>
    <row r="4730" spans="1:1" x14ac:dyDescent="0.25">
      <c r="A4730" s="183"/>
    </row>
    <row r="4731" spans="1:1" x14ac:dyDescent="0.25">
      <c r="A4731" s="183"/>
    </row>
    <row r="4732" spans="1:1" x14ac:dyDescent="0.25">
      <c r="A4732" s="183"/>
    </row>
    <row r="4733" spans="1:1" x14ac:dyDescent="0.25">
      <c r="A4733" s="183"/>
    </row>
    <row r="4734" spans="1:1" x14ac:dyDescent="0.25">
      <c r="A4734" s="183"/>
    </row>
    <row r="4735" spans="1:1" x14ac:dyDescent="0.25">
      <c r="A4735" s="183"/>
    </row>
    <row r="4736" spans="1:1" x14ac:dyDescent="0.25">
      <c r="A4736" s="183"/>
    </row>
    <row r="4737" spans="1:1" x14ac:dyDescent="0.25">
      <c r="A4737" s="183"/>
    </row>
    <row r="4738" spans="1:1" x14ac:dyDescent="0.25">
      <c r="A4738" s="183"/>
    </row>
    <row r="4739" spans="1:1" x14ac:dyDescent="0.25">
      <c r="A4739" s="183"/>
    </row>
    <row r="4740" spans="1:1" x14ac:dyDescent="0.25">
      <c r="A4740" s="183"/>
    </row>
    <row r="4741" spans="1:1" x14ac:dyDescent="0.25">
      <c r="A4741" s="183"/>
    </row>
    <row r="4742" spans="1:1" x14ac:dyDescent="0.25">
      <c r="A4742" s="183"/>
    </row>
    <row r="4743" spans="1:1" x14ac:dyDescent="0.25">
      <c r="A4743" s="183"/>
    </row>
    <row r="4744" spans="1:1" x14ac:dyDescent="0.25">
      <c r="A4744" s="183"/>
    </row>
    <row r="4745" spans="1:1" x14ac:dyDescent="0.25">
      <c r="A4745" s="183"/>
    </row>
    <row r="4746" spans="1:1" x14ac:dyDescent="0.25">
      <c r="A4746" s="183"/>
    </row>
    <row r="4747" spans="1:1" x14ac:dyDescent="0.25">
      <c r="A4747" s="183"/>
    </row>
    <row r="4748" spans="1:1" x14ac:dyDescent="0.25">
      <c r="A4748" s="183"/>
    </row>
    <row r="4749" spans="1:1" x14ac:dyDescent="0.25">
      <c r="A4749" s="183"/>
    </row>
    <row r="4750" spans="1:1" x14ac:dyDescent="0.25">
      <c r="A4750" s="183"/>
    </row>
    <row r="4751" spans="1:1" x14ac:dyDescent="0.25">
      <c r="A4751" s="183"/>
    </row>
    <row r="4752" spans="1:1" x14ac:dyDescent="0.25">
      <c r="A4752" s="183"/>
    </row>
    <row r="4753" spans="1:1" x14ac:dyDescent="0.25">
      <c r="A4753" s="183"/>
    </row>
    <row r="4754" spans="1:1" x14ac:dyDescent="0.25">
      <c r="A4754" s="183"/>
    </row>
    <row r="4755" spans="1:1" x14ac:dyDescent="0.25">
      <c r="A4755" s="183"/>
    </row>
    <row r="4756" spans="1:1" x14ac:dyDescent="0.25">
      <c r="A4756" s="183"/>
    </row>
    <row r="4757" spans="1:1" x14ac:dyDescent="0.25">
      <c r="A4757" s="183"/>
    </row>
    <row r="4758" spans="1:1" x14ac:dyDescent="0.25">
      <c r="A4758" s="183"/>
    </row>
    <row r="4759" spans="1:1" x14ac:dyDescent="0.25">
      <c r="A4759" s="183"/>
    </row>
    <row r="4760" spans="1:1" x14ac:dyDescent="0.25">
      <c r="A4760" s="183"/>
    </row>
    <row r="4761" spans="1:1" x14ac:dyDescent="0.25">
      <c r="A4761" s="183"/>
    </row>
    <row r="4762" spans="1:1" x14ac:dyDescent="0.25">
      <c r="A4762" s="183"/>
    </row>
    <row r="4763" spans="1:1" x14ac:dyDescent="0.25">
      <c r="A4763" s="183"/>
    </row>
    <row r="4764" spans="1:1" x14ac:dyDescent="0.25">
      <c r="A4764" s="183"/>
    </row>
    <row r="4765" spans="1:1" x14ac:dyDescent="0.25">
      <c r="A4765" s="183"/>
    </row>
    <row r="4766" spans="1:1" x14ac:dyDescent="0.25">
      <c r="A4766" s="183"/>
    </row>
    <row r="4767" spans="1:1" x14ac:dyDescent="0.25">
      <c r="A4767" s="183"/>
    </row>
    <row r="4768" spans="1:1" x14ac:dyDescent="0.25">
      <c r="A4768" s="183"/>
    </row>
    <row r="4769" spans="1:1" x14ac:dyDescent="0.25">
      <c r="A4769" s="183"/>
    </row>
    <row r="4770" spans="1:1" x14ac:dyDescent="0.25">
      <c r="A4770" s="183"/>
    </row>
    <row r="4771" spans="1:1" x14ac:dyDescent="0.25">
      <c r="A4771" s="183"/>
    </row>
    <row r="4772" spans="1:1" x14ac:dyDescent="0.25">
      <c r="A4772" s="183"/>
    </row>
    <row r="4773" spans="1:1" x14ac:dyDescent="0.25">
      <c r="A4773" s="183"/>
    </row>
    <row r="4774" spans="1:1" x14ac:dyDescent="0.25">
      <c r="A4774" s="183"/>
    </row>
    <row r="4775" spans="1:1" x14ac:dyDescent="0.25">
      <c r="A4775" s="183"/>
    </row>
    <row r="4776" spans="1:1" x14ac:dyDescent="0.25">
      <c r="A4776" s="183"/>
    </row>
    <row r="4777" spans="1:1" x14ac:dyDescent="0.25">
      <c r="A4777" s="183"/>
    </row>
    <row r="4778" spans="1:1" x14ac:dyDescent="0.25">
      <c r="A4778" s="183"/>
    </row>
    <row r="4779" spans="1:1" x14ac:dyDescent="0.25">
      <c r="A4779" s="183"/>
    </row>
    <row r="4780" spans="1:1" x14ac:dyDescent="0.25">
      <c r="A4780" s="183"/>
    </row>
    <row r="4781" spans="1:1" x14ac:dyDescent="0.25">
      <c r="A4781" s="183"/>
    </row>
    <row r="4782" spans="1:1" x14ac:dyDescent="0.25">
      <c r="A4782" s="183"/>
    </row>
    <row r="4783" spans="1:1" x14ac:dyDescent="0.25">
      <c r="A4783" s="183"/>
    </row>
    <row r="4784" spans="1:1" x14ac:dyDescent="0.25">
      <c r="A4784" s="183"/>
    </row>
    <row r="4785" spans="1:1" x14ac:dyDescent="0.25">
      <c r="A4785" s="183"/>
    </row>
    <row r="4786" spans="1:1" x14ac:dyDescent="0.25">
      <c r="A4786" s="183"/>
    </row>
    <row r="4787" spans="1:1" x14ac:dyDescent="0.25">
      <c r="A4787" s="183"/>
    </row>
    <row r="4788" spans="1:1" x14ac:dyDescent="0.25">
      <c r="A4788" s="183"/>
    </row>
    <row r="4789" spans="1:1" x14ac:dyDescent="0.25">
      <c r="A4789" s="183"/>
    </row>
    <row r="4790" spans="1:1" x14ac:dyDescent="0.25">
      <c r="A4790" s="183"/>
    </row>
    <row r="4791" spans="1:1" x14ac:dyDescent="0.25">
      <c r="A4791" s="183"/>
    </row>
    <row r="4792" spans="1:1" x14ac:dyDescent="0.25">
      <c r="A4792" s="183"/>
    </row>
    <row r="4793" spans="1:1" x14ac:dyDescent="0.25">
      <c r="A4793" s="183"/>
    </row>
    <row r="4794" spans="1:1" x14ac:dyDescent="0.25">
      <c r="A4794" s="183"/>
    </row>
    <row r="4795" spans="1:1" x14ac:dyDescent="0.25">
      <c r="A4795" s="183"/>
    </row>
    <row r="4796" spans="1:1" x14ac:dyDescent="0.25">
      <c r="A4796" s="183"/>
    </row>
    <row r="4797" spans="1:1" x14ac:dyDescent="0.25">
      <c r="A4797" s="183"/>
    </row>
    <row r="4798" spans="1:1" x14ac:dyDescent="0.25">
      <c r="A4798" s="183"/>
    </row>
    <row r="4799" spans="1:1" x14ac:dyDescent="0.25">
      <c r="A4799" s="183"/>
    </row>
    <row r="4800" spans="1:1" x14ac:dyDescent="0.25">
      <c r="A4800" s="183"/>
    </row>
    <row r="4801" spans="1:1" x14ac:dyDescent="0.25">
      <c r="A4801" s="183"/>
    </row>
    <row r="4802" spans="1:1" x14ac:dyDescent="0.25">
      <c r="A4802" s="183"/>
    </row>
    <row r="4803" spans="1:1" x14ac:dyDescent="0.25">
      <c r="A4803" s="183"/>
    </row>
    <row r="4804" spans="1:1" x14ac:dyDescent="0.25">
      <c r="A4804" s="183"/>
    </row>
    <row r="4805" spans="1:1" x14ac:dyDescent="0.25">
      <c r="A4805" s="183"/>
    </row>
    <row r="4806" spans="1:1" x14ac:dyDescent="0.25">
      <c r="A4806" s="183"/>
    </row>
    <row r="4807" spans="1:1" x14ac:dyDescent="0.25">
      <c r="A4807" s="183"/>
    </row>
    <row r="4808" spans="1:1" x14ac:dyDescent="0.25">
      <c r="A4808" s="183"/>
    </row>
    <row r="4809" spans="1:1" x14ac:dyDescent="0.25">
      <c r="A4809" s="183"/>
    </row>
    <row r="4810" spans="1:1" x14ac:dyDescent="0.25">
      <c r="A4810" s="183"/>
    </row>
    <row r="4811" spans="1:1" x14ac:dyDescent="0.25">
      <c r="A4811" s="183"/>
    </row>
    <row r="4812" spans="1:1" x14ac:dyDescent="0.25">
      <c r="A4812" s="183"/>
    </row>
    <row r="4813" spans="1:1" x14ac:dyDescent="0.25">
      <c r="A4813" s="183"/>
    </row>
    <row r="4814" spans="1:1" x14ac:dyDescent="0.25">
      <c r="A4814" s="183"/>
    </row>
    <row r="4815" spans="1:1" x14ac:dyDescent="0.25">
      <c r="A4815" s="183"/>
    </row>
    <row r="4816" spans="1:1" x14ac:dyDescent="0.25">
      <c r="A4816" s="183"/>
    </row>
    <row r="4817" spans="1:1" x14ac:dyDescent="0.25">
      <c r="A4817" s="183"/>
    </row>
    <row r="4818" spans="1:1" x14ac:dyDescent="0.25">
      <c r="A4818" s="183"/>
    </row>
    <row r="4819" spans="1:1" x14ac:dyDescent="0.25">
      <c r="A4819" s="183"/>
    </row>
    <row r="4820" spans="1:1" x14ac:dyDescent="0.25">
      <c r="A4820" s="183"/>
    </row>
    <row r="4821" spans="1:1" x14ac:dyDescent="0.25">
      <c r="A4821" s="183"/>
    </row>
    <row r="4822" spans="1:1" x14ac:dyDescent="0.25">
      <c r="A4822" s="183"/>
    </row>
    <row r="4823" spans="1:1" x14ac:dyDescent="0.25">
      <c r="A4823" s="183"/>
    </row>
    <row r="4824" spans="1:1" x14ac:dyDescent="0.25">
      <c r="A4824" s="183"/>
    </row>
    <row r="4825" spans="1:1" x14ac:dyDescent="0.25">
      <c r="A4825" s="183"/>
    </row>
    <row r="4826" spans="1:1" x14ac:dyDescent="0.25">
      <c r="A4826" s="183"/>
    </row>
    <row r="4827" spans="1:1" x14ac:dyDescent="0.25">
      <c r="A4827" s="183"/>
    </row>
    <row r="4828" spans="1:1" x14ac:dyDescent="0.25">
      <c r="A4828" s="183"/>
    </row>
    <row r="4829" spans="1:1" x14ac:dyDescent="0.25">
      <c r="A4829" s="183"/>
    </row>
    <row r="4830" spans="1:1" x14ac:dyDescent="0.25">
      <c r="A4830" s="183"/>
    </row>
    <row r="4831" spans="1:1" x14ac:dyDescent="0.25">
      <c r="A4831" s="183"/>
    </row>
    <row r="4832" spans="1:1" x14ac:dyDescent="0.25">
      <c r="A4832" s="183"/>
    </row>
    <row r="4833" spans="1:1" x14ac:dyDescent="0.25">
      <c r="A4833" s="183"/>
    </row>
    <row r="4834" spans="1:1" x14ac:dyDescent="0.25">
      <c r="A4834" s="183"/>
    </row>
    <row r="4835" spans="1:1" x14ac:dyDescent="0.25">
      <c r="A4835" s="183"/>
    </row>
    <row r="4836" spans="1:1" x14ac:dyDescent="0.25">
      <c r="A4836" s="183"/>
    </row>
    <row r="4837" spans="1:1" x14ac:dyDescent="0.25">
      <c r="A4837" s="183"/>
    </row>
    <row r="4838" spans="1:1" x14ac:dyDescent="0.25">
      <c r="A4838" s="183"/>
    </row>
    <row r="4839" spans="1:1" x14ac:dyDescent="0.25">
      <c r="A4839" s="183"/>
    </row>
    <row r="4840" spans="1:1" x14ac:dyDescent="0.25">
      <c r="A4840" s="183"/>
    </row>
    <row r="4841" spans="1:1" x14ac:dyDescent="0.25">
      <c r="A4841" s="183"/>
    </row>
    <row r="4842" spans="1:1" x14ac:dyDescent="0.25">
      <c r="A4842" s="183"/>
    </row>
    <row r="4843" spans="1:1" x14ac:dyDescent="0.25">
      <c r="A4843" s="183"/>
    </row>
    <row r="4844" spans="1:1" x14ac:dyDescent="0.25">
      <c r="A4844" s="183"/>
    </row>
    <row r="4845" spans="1:1" x14ac:dyDescent="0.25">
      <c r="A4845" s="183"/>
    </row>
    <row r="4846" spans="1:1" x14ac:dyDescent="0.25">
      <c r="A4846" s="183"/>
    </row>
    <row r="4847" spans="1:1" x14ac:dyDescent="0.25">
      <c r="A4847" s="183"/>
    </row>
    <row r="4848" spans="1:1" x14ac:dyDescent="0.25">
      <c r="A4848" s="183"/>
    </row>
    <row r="4849" spans="1:1" x14ac:dyDescent="0.25">
      <c r="A4849" s="183"/>
    </row>
    <row r="4850" spans="1:1" x14ac:dyDescent="0.25">
      <c r="A4850" s="183"/>
    </row>
    <row r="4851" spans="1:1" x14ac:dyDescent="0.25">
      <c r="A4851" s="183"/>
    </row>
    <row r="4852" spans="1:1" x14ac:dyDescent="0.25">
      <c r="A4852" s="183"/>
    </row>
    <row r="4853" spans="1:1" x14ac:dyDescent="0.25">
      <c r="A4853" s="183"/>
    </row>
    <row r="4854" spans="1:1" x14ac:dyDescent="0.25">
      <c r="A4854" s="183"/>
    </row>
    <row r="4855" spans="1:1" x14ac:dyDescent="0.25">
      <c r="A4855" s="183"/>
    </row>
    <row r="4856" spans="1:1" x14ac:dyDescent="0.25">
      <c r="A4856" s="183"/>
    </row>
    <row r="4857" spans="1:1" x14ac:dyDescent="0.25">
      <c r="A4857" s="183"/>
    </row>
    <row r="4858" spans="1:1" x14ac:dyDescent="0.25">
      <c r="A4858" s="183"/>
    </row>
    <row r="4859" spans="1:1" x14ac:dyDescent="0.25">
      <c r="A4859" s="183"/>
    </row>
    <row r="4860" spans="1:1" x14ac:dyDescent="0.25">
      <c r="A4860" s="183"/>
    </row>
    <row r="4861" spans="1:1" x14ac:dyDescent="0.25">
      <c r="A4861" s="183"/>
    </row>
    <row r="4862" spans="1:1" x14ac:dyDescent="0.25">
      <c r="A4862" s="183"/>
    </row>
    <row r="4863" spans="1:1" x14ac:dyDescent="0.25">
      <c r="A4863" s="183"/>
    </row>
    <row r="4864" spans="1:1" x14ac:dyDescent="0.25">
      <c r="A4864" s="183"/>
    </row>
    <row r="4865" spans="1:1" x14ac:dyDescent="0.25">
      <c r="A4865" s="183"/>
    </row>
    <row r="4866" spans="1:1" x14ac:dyDescent="0.25">
      <c r="A4866" s="183"/>
    </row>
    <row r="4867" spans="1:1" x14ac:dyDescent="0.25">
      <c r="A4867" s="183"/>
    </row>
    <row r="4868" spans="1:1" x14ac:dyDescent="0.25">
      <c r="A4868" s="183"/>
    </row>
    <row r="4869" spans="1:1" x14ac:dyDescent="0.25">
      <c r="A4869" s="183"/>
    </row>
    <row r="4870" spans="1:1" x14ac:dyDescent="0.25">
      <c r="A4870" s="183"/>
    </row>
    <row r="4871" spans="1:1" x14ac:dyDescent="0.25">
      <c r="A4871" s="183"/>
    </row>
    <row r="4872" spans="1:1" x14ac:dyDescent="0.25">
      <c r="A4872" s="183"/>
    </row>
    <row r="4873" spans="1:1" x14ac:dyDescent="0.25">
      <c r="A4873" s="183"/>
    </row>
    <row r="4874" spans="1:1" x14ac:dyDescent="0.25">
      <c r="A4874" s="183"/>
    </row>
    <row r="4875" spans="1:1" x14ac:dyDescent="0.25">
      <c r="A4875" s="183"/>
    </row>
    <row r="4876" spans="1:1" x14ac:dyDescent="0.25">
      <c r="A4876" s="183"/>
    </row>
    <row r="4877" spans="1:1" x14ac:dyDescent="0.25">
      <c r="A4877" s="183"/>
    </row>
    <row r="4878" spans="1:1" x14ac:dyDescent="0.25">
      <c r="A4878" s="183"/>
    </row>
    <row r="4879" spans="1:1" x14ac:dyDescent="0.25">
      <c r="A4879" s="183"/>
    </row>
    <row r="4880" spans="1:1" x14ac:dyDescent="0.25">
      <c r="A4880" s="183"/>
    </row>
    <row r="4881" spans="1:1" x14ac:dyDescent="0.25">
      <c r="A4881" s="183"/>
    </row>
    <row r="4882" spans="1:1" x14ac:dyDescent="0.25">
      <c r="A4882" s="183"/>
    </row>
    <row r="4883" spans="1:1" x14ac:dyDescent="0.25">
      <c r="A4883" s="183"/>
    </row>
    <row r="4884" spans="1:1" x14ac:dyDescent="0.25">
      <c r="A4884" s="183"/>
    </row>
    <row r="4885" spans="1:1" x14ac:dyDescent="0.25">
      <c r="A4885" s="183"/>
    </row>
    <row r="4886" spans="1:1" x14ac:dyDescent="0.25">
      <c r="A4886" s="183"/>
    </row>
    <row r="4887" spans="1:1" x14ac:dyDescent="0.25">
      <c r="A4887" s="183"/>
    </row>
    <row r="4888" spans="1:1" x14ac:dyDescent="0.25">
      <c r="A4888" s="183"/>
    </row>
    <row r="4889" spans="1:1" x14ac:dyDescent="0.25">
      <c r="A4889" s="183"/>
    </row>
    <row r="4890" spans="1:1" x14ac:dyDescent="0.25">
      <c r="A4890" s="183"/>
    </row>
    <row r="4891" spans="1:1" x14ac:dyDescent="0.25">
      <c r="A4891" s="183"/>
    </row>
    <row r="4892" spans="1:1" x14ac:dyDescent="0.25">
      <c r="A4892" s="183"/>
    </row>
    <row r="4893" spans="1:1" x14ac:dyDescent="0.25">
      <c r="A4893" s="183"/>
    </row>
    <row r="4894" spans="1:1" x14ac:dyDescent="0.25">
      <c r="A4894" s="183"/>
    </row>
    <row r="4895" spans="1:1" x14ac:dyDescent="0.25">
      <c r="A4895" s="183"/>
    </row>
    <row r="4896" spans="1:1" x14ac:dyDescent="0.25">
      <c r="A4896" s="183"/>
    </row>
    <row r="4897" spans="1:1" x14ac:dyDescent="0.25">
      <c r="A4897" s="183"/>
    </row>
    <row r="4898" spans="1:1" x14ac:dyDescent="0.25">
      <c r="A4898" s="183"/>
    </row>
    <row r="4899" spans="1:1" x14ac:dyDescent="0.25">
      <c r="A4899" s="183"/>
    </row>
    <row r="4900" spans="1:1" x14ac:dyDescent="0.25">
      <c r="A4900" s="183"/>
    </row>
    <row r="4901" spans="1:1" x14ac:dyDescent="0.25">
      <c r="A4901" s="183"/>
    </row>
    <row r="4902" spans="1:1" x14ac:dyDescent="0.25">
      <c r="A4902" s="183"/>
    </row>
    <row r="4903" spans="1:1" x14ac:dyDescent="0.25">
      <c r="A4903" s="183"/>
    </row>
    <row r="4904" spans="1:1" x14ac:dyDescent="0.25">
      <c r="A4904" s="183"/>
    </row>
    <row r="4905" spans="1:1" x14ac:dyDescent="0.25">
      <c r="A4905" s="183"/>
    </row>
    <row r="4906" spans="1:1" x14ac:dyDescent="0.25">
      <c r="A4906" s="183"/>
    </row>
    <row r="4907" spans="1:1" x14ac:dyDescent="0.25">
      <c r="A4907" s="183"/>
    </row>
    <row r="4908" spans="1:1" x14ac:dyDescent="0.25">
      <c r="A4908" s="183"/>
    </row>
    <row r="4909" spans="1:1" x14ac:dyDescent="0.25">
      <c r="A4909" s="183"/>
    </row>
    <row r="4910" spans="1:1" x14ac:dyDescent="0.25">
      <c r="A4910" s="183"/>
    </row>
    <row r="4911" spans="1:1" x14ac:dyDescent="0.25">
      <c r="A4911" s="183"/>
    </row>
    <row r="4912" spans="1:1" x14ac:dyDescent="0.25">
      <c r="A4912" s="183"/>
    </row>
    <row r="4913" spans="1:1" x14ac:dyDescent="0.25">
      <c r="A4913" s="183"/>
    </row>
    <row r="4914" spans="1:1" x14ac:dyDescent="0.25">
      <c r="A4914" s="183"/>
    </row>
    <row r="4915" spans="1:1" x14ac:dyDescent="0.25">
      <c r="A4915" s="183"/>
    </row>
    <row r="4916" spans="1:1" x14ac:dyDescent="0.25">
      <c r="A4916" s="183"/>
    </row>
    <row r="4917" spans="1:1" x14ac:dyDescent="0.25">
      <c r="A4917" s="183"/>
    </row>
    <row r="4918" spans="1:1" x14ac:dyDescent="0.25">
      <c r="A4918" s="183"/>
    </row>
    <row r="4919" spans="1:1" x14ac:dyDescent="0.25">
      <c r="A4919" s="183"/>
    </row>
    <row r="4920" spans="1:1" x14ac:dyDescent="0.25">
      <c r="A4920" s="183"/>
    </row>
    <row r="4921" spans="1:1" x14ac:dyDescent="0.25">
      <c r="A4921" s="183"/>
    </row>
    <row r="4922" spans="1:1" x14ac:dyDescent="0.25">
      <c r="A4922" s="183"/>
    </row>
    <row r="4923" spans="1:1" x14ac:dyDescent="0.25">
      <c r="A4923" s="183"/>
    </row>
    <row r="4924" spans="1:1" x14ac:dyDescent="0.25">
      <c r="A4924" s="183"/>
    </row>
    <row r="4925" spans="1:1" x14ac:dyDescent="0.25">
      <c r="A4925" s="183"/>
    </row>
    <row r="4926" spans="1:1" x14ac:dyDescent="0.25">
      <c r="A4926" s="183"/>
    </row>
    <row r="4927" spans="1:1" x14ac:dyDescent="0.25">
      <c r="A4927" s="183"/>
    </row>
    <row r="4928" spans="1:1" x14ac:dyDescent="0.25">
      <c r="A4928" s="183"/>
    </row>
    <row r="4929" spans="1:1" x14ac:dyDescent="0.25">
      <c r="A4929" s="183"/>
    </row>
    <row r="4930" spans="1:1" x14ac:dyDescent="0.25">
      <c r="A4930" s="183"/>
    </row>
    <row r="4931" spans="1:1" x14ac:dyDescent="0.25">
      <c r="A4931" s="183"/>
    </row>
    <row r="4932" spans="1:1" x14ac:dyDescent="0.25">
      <c r="A4932" s="183"/>
    </row>
    <row r="4933" spans="1:1" x14ac:dyDescent="0.25">
      <c r="A4933" s="183"/>
    </row>
    <row r="4934" spans="1:1" x14ac:dyDescent="0.25">
      <c r="A4934" s="183"/>
    </row>
    <row r="4935" spans="1:1" x14ac:dyDescent="0.25">
      <c r="A4935" s="183"/>
    </row>
    <row r="4936" spans="1:1" x14ac:dyDescent="0.25">
      <c r="A4936" s="183"/>
    </row>
    <row r="4937" spans="1:1" x14ac:dyDescent="0.25">
      <c r="A4937" s="183"/>
    </row>
    <row r="4938" spans="1:1" x14ac:dyDescent="0.25">
      <c r="A4938" s="183"/>
    </row>
    <row r="4939" spans="1:1" x14ac:dyDescent="0.25">
      <c r="A4939" s="183"/>
    </row>
    <row r="4940" spans="1:1" x14ac:dyDescent="0.25">
      <c r="A4940" s="183"/>
    </row>
    <row r="4941" spans="1:1" x14ac:dyDescent="0.25">
      <c r="A4941" s="183"/>
    </row>
    <row r="4942" spans="1:1" x14ac:dyDescent="0.25">
      <c r="A4942" s="183"/>
    </row>
    <row r="4943" spans="1:1" x14ac:dyDescent="0.25">
      <c r="A4943" s="183"/>
    </row>
    <row r="4944" spans="1:1" x14ac:dyDescent="0.25">
      <c r="A4944" s="183"/>
    </row>
    <row r="4945" spans="1:1" x14ac:dyDescent="0.25">
      <c r="A4945" s="183"/>
    </row>
    <row r="4946" spans="1:1" x14ac:dyDescent="0.25">
      <c r="A4946" s="183"/>
    </row>
    <row r="4947" spans="1:1" x14ac:dyDescent="0.25">
      <c r="A4947" s="183"/>
    </row>
    <row r="4948" spans="1:1" x14ac:dyDescent="0.25">
      <c r="A4948" s="183"/>
    </row>
    <row r="4949" spans="1:1" x14ac:dyDescent="0.25">
      <c r="A4949" s="183"/>
    </row>
    <row r="4950" spans="1:1" x14ac:dyDescent="0.25">
      <c r="A4950" s="183"/>
    </row>
    <row r="4951" spans="1:1" x14ac:dyDescent="0.25">
      <c r="A4951" s="183"/>
    </row>
    <row r="4952" spans="1:1" x14ac:dyDescent="0.25">
      <c r="A4952" s="183"/>
    </row>
    <row r="4953" spans="1:1" x14ac:dyDescent="0.25">
      <c r="A4953" s="183"/>
    </row>
    <row r="4954" spans="1:1" x14ac:dyDescent="0.25">
      <c r="A4954" s="183"/>
    </row>
    <row r="4955" spans="1:1" x14ac:dyDescent="0.25">
      <c r="A4955" s="183"/>
    </row>
    <row r="4956" spans="1:1" x14ac:dyDescent="0.25">
      <c r="A4956" s="183"/>
    </row>
    <row r="4957" spans="1:1" x14ac:dyDescent="0.25">
      <c r="A4957" s="183"/>
    </row>
    <row r="4958" spans="1:1" x14ac:dyDescent="0.25">
      <c r="A4958" s="183"/>
    </row>
    <row r="4959" spans="1:1" x14ac:dyDescent="0.25">
      <c r="A4959" s="183"/>
    </row>
    <row r="4960" spans="1:1" x14ac:dyDescent="0.25">
      <c r="A4960" s="183"/>
    </row>
    <row r="4961" spans="1:1" x14ac:dyDescent="0.25">
      <c r="A4961" s="183"/>
    </row>
    <row r="4962" spans="1:1" x14ac:dyDescent="0.25">
      <c r="A4962" s="183"/>
    </row>
    <row r="4963" spans="1:1" x14ac:dyDescent="0.25">
      <c r="A4963" s="183"/>
    </row>
    <row r="4964" spans="1:1" x14ac:dyDescent="0.25">
      <c r="A4964" s="183"/>
    </row>
    <row r="4965" spans="1:1" x14ac:dyDescent="0.25">
      <c r="A4965" s="183"/>
    </row>
    <row r="4966" spans="1:1" x14ac:dyDescent="0.25">
      <c r="A4966" s="183"/>
    </row>
    <row r="4967" spans="1:1" x14ac:dyDescent="0.25">
      <c r="A4967" s="183"/>
    </row>
    <row r="4968" spans="1:1" x14ac:dyDescent="0.25">
      <c r="A4968" s="183"/>
    </row>
    <row r="4969" spans="1:1" x14ac:dyDescent="0.25">
      <c r="A4969" s="183"/>
    </row>
    <row r="4970" spans="1:1" x14ac:dyDescent="0.25">
      <c r="A4970" s="183"/>
    </row>
    <row r="4971" spans="1:1" x14ac:dyDescent="0.25">
      <c r="A4971" s="183"/>
    </row>
    <row r="4972" spans="1:1" x14ac:dyDescent="0.25">
      <c r="A4972" s="183"/>
    </row>
    <row r="4973" spans="1:1" x14ac:dyDescent="0.25">
      <c r="A4973" s="183"/>
    </row>
    <row r="4974" spans="1:1" x14ac:dyDescent="0.25">
      <c r="A4974" s="183"/>
    </row>
    <row r="4975" spans="1:1" x14ac:dyDescent="0.25">
      <c r="A4975" s="183"/>
    </row>
    <row r="4976" spans="1:1" x14ac:dyDescent="0.25">
      <c r="A4976" s="183"/>
    </row>
    <row r="4977" spans="1:1" x14ac:dyDescent="0.25">
      <c r="A4977" s="183"/>
    </row>
    <row r="4978" spans="1:1" x14ac:dyDescent="0.25">
      <c r="A4978" s="183"/>
    </row>
    <row r="4979" spans="1:1" x14ac:dyDescent="0.25">
      <c r="A4979" s="183"/>
    </row>
    <row r="4980" spans="1:1" x14ac:dyDescent="0.25">
      <c r="A4980" s="183"/>
    </row>
    <row r="4981" spans="1:1" x14ac:dyDescent="0.25">
      <c r="A4981" s="183"/>
    </row>
    <row r="4982" spans="1:1" x14ac:dyDescent="0.25">
      <c r="A4982" s="183"/>
    </row>
    <row r="4983" spans="1:1" x14ac:dyDescent="0.25">
      <c r="A4983" s="183"/>
    </row>
    <row r="4984" spans="1:1" x14ac:dyDescent="0.25">
      <c r="A4984" s="183"/>
    </row>
    <row r="4985" spans="1:1" x14ac:dyDescent="0.25">
      <c r="A4985" s="183"/>
    </row>
    <row r="4986" spans="1:1" x14ac:dyDescent="0.25">
      <c r="A4986" s="183"/>
    </row>
    <row r="4987" spans="1:1" x14ac:dyDescent="0.25">
      <c r="A4987" s="183"/>
    </row>
    <row r="4988" spans="1:1" x14ac:dyDescent="0.25">
      <c r="A4988" s="183"/>
    </row>
    <row r="4989" spans="1:1" x14ac:dyDescent="0.25">
      <c r="A4989" s="183"/>
    </row>
    <row r="4990" spans="1:1" x14ac:dyDescent="0.25">
      <c r="A4990" s="183"/>
    </row>
    <row r="4991" spans="1:1" x14ac:dyDescent="0.25">
      <c r="A4991" s="183"/>
    </row>
    <row r="4992" spans="1:1" x14ac:dyDescent="0.25">
      <c r="A4992" s="183"/>
    </row>
    <row r="4993" spans="1:1" x14ac:dyDescent="0.25">
      <c r="A4993" s="183"/>
    </row>
    <row r="4994" spans="1:1" x14ac:dyDescent="0.25">
      <c r="A4994" s="183"/>
    </row>
    <row r="4995" spans="1:1" x14ac:dyDescent="0.25">
      <c r="A4995" s="183"/>
    </row>
    <row r="4996" spans="1:1" x14ac:dyDescent="0.25">
      <c r="A4996" s="183"/>
    </row>
    <row r="4997" spans="1:1" x14ac:dyDescent="0.25">
      <c r="A4997" s="183"/>
    </row>
    <row r="4998" spans="1:1" x14ac:dyDescent="0.25">
      <c r="A4998" s="183"/>
    </row>
    <row r="4999" spans="1:1" x14ac:dyDescent="0.25">
      <c r="A4999" s="183"/>
    </row>
    <row r="5000" spans="1:1" x14ac:dyDescent="0.25">
      <c r="A5000" s="183"/>
    </row>
    <row r="5001" spans="1:1" x14ac:dyDescent="0.25">
      <c r="A5001" s="183"/>
    </row>
    <row r="5002" spans="1:1" x14ac:dyDescent="0.25">
      <c r="A5002" s="183"/>
    </row>
    <row r="5003" spans="1:1" x14ac:dyDescent="0.25">
      <c r="A5003" s="183"/>
    </row>
    <row r="5004" spans="1:1" x14ac:dyDescent="0.25">
      <c r="A5004" s="183"/>
    </row>
    <row r="5005" spans="1:1" x14ac:dyDescent="0.25">
      <c r="A5005" s="183"/>
    </row>
    <row r="5006" spans="1:1" x14ac:dyDescent="0.25">
      <c r="A5006" s="183"/>
    </row>
    <row r="5007" spans="1:1" x14ac:dyDescent="0.25">
      <c r="A5007" s="183"/>
    </row>
    <row r="5008" spans="1:1" x14ac:dyDescent="0.25">
      <c r="A5008" s="183"/>
    </row>
    <row r="5009" spans="1:1" x14ac:dyDescent="0.25">
      <c r="A5009" s="183"/>
    </row>
    <row r="5010" spans="1:1" x14ac:dyDescent="0.25">
      <c r="A5010" s="183"/>
    </row>
    <row r="5011" spans="1:1" x14ac:dyDescent="0.25">
      <c r="A5011" s="183"/>
    </row>
    <row r="5012" spans="1:1" x14ac:dyDescent="0.25">
      <c r="A5012" s="183"/>
    </row>
    <row r="5013" spans="1:1" x14ac:dyDescent="0.25">
      <c r="A5013" s="183"/>
    </row>
    <row r="5014" spans="1:1" x14ac:dyDescent="0.25">
      <c r="A5014" s="183"/>
    </row>
    <row r="5015" spans="1:1" x14ac:dyDescent="0.25">
      <c r="A5015" s="183"/>
    </row>
    <row r="5016" spans="1:1" x14ac:dyDescent="0.25">
      <c r="A5016" s="183"/>
    </row>
    <row r="5017" spans="1:1" x14ac:dyDescent="0.25">
      <c r="A5017" s="183"/>
    </row>
    <row r="5018" spans="1:1" x14ac:dyDescent="0.25">
      <c r="A5018" s="183"/>
    </row>
    <row r="5019" spans="1:1" x14ac:dyDescent="0.25">
      <c r="A5019" s="183"/>
    </row>
    <row r="5020" spans="1:1" x14ac:dyDescent="0.25">
      <c r="A5020" s="183"/>
    </row>
    <row r="5021" spans="1:1" x14ac:dyDescent="0.25">
      <c r="A5021" s="183"/>
    </row>
    <row r="5022" spans="1:1" x14ac:dyDescent="0.25">
      <c r="A5022" s="183"/>
    </row>
    <row r="5023" spans="1:1" x14ac:dyDescent="0.25">
      <c r="A5023" s="183"/>
    </row>
    <row r="5024" spans="1:1" x14ac:dyDescent="0.25">
      <c r="A5024" s="183"/>
    </row>
    <row r="5025" spans="1:1" x14ac:dyDescent="0.25">
      <c r="A5025" s="183"/>
    </row>
    <row r="5026" spans="1:1" x14ac:dyDescent="0.25">
      <c r="A5026" s="183"/>
    </row>
    <row r="5027" spans="1:1" x14ac:dyDescent="0.25">
      <c r="A5027" s="183"/>
    </row>
    <row r="5028" spans="1:1" x14ac:dyDescent="0.25">
      <c r="A5028" s="183"/>
    </row>
    <row r="5029" spans="1:1" x14ac:dyDescent="0.25">
      <c r="A5029" s="183"/>
    </row>
    <row r="5030" spans="1:1" x14ac:dyDescent="0.25">
      <c r="A5030" s="183"/>
    </row>
    <row r="5031" spans="1:1" x14ac:dyDescent="0.25">
      <c r="A5031" s="183"/>
    </row>
    <row r="5032" spans="1:1" x14ac:dyDescent="0.25">
      <c r="A5032" s="183"/>
    </row>
    <row r="5033" spans="1:1" x14ac:dyDescent="0.25">
      <c r="A5033" s="183"/>
    </row>
    <row r="5034" spans="1:1" x14ac:dyDescent="0.25">
      <c r="A5034" s="183"/>
    </row>
    <row r="5035" spans="1:1" x14ac:dyDescent="0.25">
      <c r="A5035" s="183"/>
    </row>
    <row r="5036" spans="1:1" x14ac:dyDescent="0.25">
      <c r="A5036" s="183"/>
    </row>
    <row r="5037" spans="1:1" x14ac:dyDescent="0.25">
      <c r="A5037" s="183"/>
    </row>
    <row r="5038" spans="1:1" x14ac:dyDescent="0.25">
      <c r="A5038" s="183"/>
    </row>
    <row r="5039" spans="1:1" x14ac:dyDescent="0.25">
      <c r="A5039" s="183"/>
    </row>
    <row r="5040" spans="1:1" x14ac:dyDescent="0.25">
      <c r="A5040" s="183"/>
    </row>
    <row r="5041" spans="1:1" x14ac:dyDescent="0.25">
      <c r="A5041" s="183"/>
    </row>
    <row r="5042" spans="1:1" x14ac:dyDescent="0.25">
      <c r="A5042" s="183"/>
    </row>
    <row r="5043" spans="1:1" x14ac:dyDescent="0.25">
      <c r="A5043" s="183"/>
    </row>
    <row r="5044" spans="1:1" x14ac:dyDescent="0.25">
      <c r="A5044" s="183"/>
    </row>
    <row r="5045" spans="1:1" x14ac:dyDescent="0.25">
      <c r="A5045" s="183"/>
    </row>
    <row r="5046" spans="1:1" x14ac:dyDescent="0.25">
      <c r="A5046" s="183"/>
    </row>
    <row r="5047" spans="1:1" x14ac:dyDescent="0.25">
      <c r="A5047" s="183"/>
    </row>
    <row r="5048" spans="1:1" x14ac:dyDescent="0.25">
      <c r="A5048" s="183"/>
    </row>
    <row r="5049" spans="1:1" x14ac:dyDescent="0.25">
      <c r="A5049" s="183"/>
    </row>
    <row r="5050" spans="1:1" x14ac:dyDescent="0.25">
      <c r="A5050" s="183"/>
    </row>
    <row r="5051" spans="1:1" x14ac:dyDescent="0.25">
      <c r="A5051" s="183"/>
    </row>
    <row r="5052" spans="1:1" x14ac:dyDescent="0.25">
      <c r="A5052" s="183"/>
    </row>
    <row r="5053" spans="1:1" x14ac:dyDescent="0.25">
      <c r="A5053" s="183"/>
    </row>
    <row r="5054" spans="1:1" x14ac:dyDescent="0.25">
      <c r="A5054" s="183"/>
    </row>
    <row r="5055" spans="1:1" x14ac:dyDescent="0.25">
      <c r="A5055" s="183"/>
    </row>
    <row r="5056" spans="1:1" x14ac:dyDescent="0.25">
      <c r="A5056" s="183"/>
    </row>
    <row r="5057" spans="1:1" x14ac:dyDescent="0.25">
      <c r="A5057" s="183"/>
    </row>
    <row r="5058" spans="1:1" x14ac:dyDescent="0.25">
      <c r="A5058" s="183"/>
    </row>
    <row r="5059" spans="1:1" x14ac:dyDescent="0.25">
      <c r="A5059" s="183"/>
    </row>
    <row r="5060" spans="1:1" x14ac:dyDescent="0.25">
      <c r="A5060" s="183"/>
    </row>
    <row r="5061" spans="1:1" x14ac:dyDescent="0.25">
      <c r="A5061" s="183"/>
    </row>
    <row r="5062" spans="1:1" x14ac:dyDescent="0.25">
      <c r="A5062" s="183"/>
    </row>
    <row r="5063" spans="1:1" x14ac:dyDescent="0.25">
      <c r="A5063" s="183"/>
    </row>
    <row r="5064" spans="1:1" x14ac:dyDescent="0.25">
      <c r="A5064" s="183"/>
    </row>
    <row r="5065" spans="1:1" x14ac:dyDescent="0.25">
      <c r="A5065" s="183"/>
    </row>
    <row r="5066" spans="1:1" x14ac:dyDescent="0.25">
      <c r="A5066" s="183"/>
    </row>
    <row r="5067" spans="1:1" x14ac:dyDescent="0.25">
      <c r="A5067" s="183"/>
    </row>
    <row r="5068" spans="1:1" x14ac:dyDescent="0.25">
      <c r="A5068" s="183"/>
    </row>
    <row r="5069" spans="1:1" x14ac:dyDescent="0.25">
      <c r="A5069" s="183"/>
    </row>
    <row r="5070" spans="1:1" x14ac:dyDescent="0.25">
      <c r="A5070" s="183"/>
    </row>
    <row r="5071" spans="1:1" x14ac:dyDescent="0.25">
      <c r="A5071" s="183"/>
    </row>
    <row r="5072" spans="1:1" x14ac:dyDescent="0.25">
      <c r="A5072" s="183"/>
    </row>
    <row r="5073" spans="1:1" x14ac:dyDescent="0.25">
      <c r="A5073" s="183"/>
    </row>
    <row r="5074" spans="1:1" x14ac:dyDescent="0.25">
      <c r="A5074" s="183"/>
    </row>
    <row r="5075" spans="1:1" x14ac:dyDescent="0.25">
      <c r="A5075" s="183"/>
    </row>
    <row r="5076" spans="1:1" x14ac:dyDescent="0.25">
      <c r="A5076" s="183"/>
    </row>
    <row r="5077" spans="1:1" x14ac:dyDescent="0.25">
      <c r="A5077" s="183"/>
    </row>
    <row r="5078" spans="1:1" x14ac:dyDescent="0.25">
      <c r="A5078" s="183"/>
    </row>
    <row r="5079" spans="1:1" x14ac:dyDescent="0.25">
      <c r="A5079" s="183"/>
    </row>
    <row r="5080" spans="1:1" x14ac:dyDescent="0.25">
      <c r="A5080" s="183"/>
    </row>
    <row r="5081" spans="1:1" x14ac:dyDescent="0.25">
      <c r="A5081" s="183"/>
    </row>
    <row r="5082" spans="1:1" x14ac:dyDescent="0.25">
      <c r="A5082" s="183"/>
    </row>
    <row r="5083" spans="1:1" x14ac:dyDescent="0.25">
      <c r="A5083" s="183"/>
    </row>
    <row r="5084" spans="1:1" x14ac:dyDescent="0.25">
      <c r="A5084" s="183"/>
    </row>
    <row r="5085" spans="1:1" x14ac:dyDescent="0.25">
      <c r="A5085" s="183"/>
    </row>
    <row r="5086" spans="1:1" x14ac:dyDescent="0.25">
      <c r="A5086" s="183"/>
    </row>
    <row r="5087" spans="1:1" x14ac:dyDescent="0.25">
      <c r="A5087" s="183"/>
    </row>
    <row r="5088" spans="1:1" x14ac:dyDescent="0.25">
      <c r="A5088" s="183"/>
    </row>
    <row r="5089" spans="1:1" x14ac:dyDescent="0.25">
      <c r="A5089" s="183"/>
    </row>
    <row r="5090" spans="1:1" x14ac:dyDescent="0.25">
      <c r="A5090" s="183"/>
    </row>
    <row r="5091" spans="1:1" x14ac:dyDescent="0.25">
      <c r="A5091" s="183"/>
    </row>
    <row r="5092" spans="1:1" x14ac:dyDescent="0.25">
      <c r="A5092" s="183"/>
    </row>
    <row r="5093" spans="1:1" x14ac:dyDescent="0.25">
      <c r="A5093" s="183"/>
    </row>
    <row r="5094" spans="1:1" x14ac:dyDescent="0.25">
      <c r="A5094" s="183"/>
    </row>
    <row r="5095" spans="1:1" x14ac:dyDescent="0.25">
      <c r="A5095" s="183"/>
    </row>
    <row r="5096" spans="1:1" x14ac:dyDescent="0.25">
      <c r="A5096" s="183"/>
    </row>
    <row r="5097" spans="1:1" x14ac:dyDescent="0.25">
      <c r="A5097" s="183"/>
    </row>
    <row r="5098" spans="1:1" x14ac:dyDescent="0.25">
      <c r="A5098" s="183"/>
    </row>
    <row r="5099" spans="1:1" x14ac:dyDescent="0.25">
      <c r="A5099" s="183"/>
    </row>
    <row r="5100" spans="1:1" x14ac:dyDescent="0.25">
      <c r="A5100" s="183"/>
    </row>
    <row r="5101" spans="1:1" x14ac:dyDescent="0.25">
      <c r="A5101" s="183"/>
    </row>
    <row r="5102" spans="1:1" x14ac:dyDescent="0.25">
      <c r="A5102" s="183"/>
    </row>
    <row r="5103" spans="1:1" x14ac:dyDescent="0.25">
      <c r="A5103" s="183"/>
    </row>
    <row r="5104" spans="1:1" x14ac:dyDescent="0.25">
      <c r="A5104" s="183"/>
    </row>
    <row r="5105" spans="1:1" x14ac:dyDescent="0.25">
      <c r="A5105" s="183"/>
    </row>
    <row r="5106" spans="1:1" x14ac:dyDescent="0.25">
      <c r="A5106" s="183"/>
    </row>
    <row r="5107" spans="1:1" x14ac:dyDescent="0.25">
      <c r="A5107" s="183"/>
    </row>
    <row r="5108" spans="1:1" x14ac:dyDescent="0.25">
      <c r="A5108" s="183"/>
    </row>
    <row r="5109" spans="1:1" x14ac:dyDescent="0.25">
      <c r="A5109" s="183"/>
    </row>
    <row r="5110" spans="1:1" x14ac:dyDescent="0.25">
      <c r="A5110" s="183"/>
    </row>
    <row r="5111" spans="1:1" x14ac:dyDescent="0.25">
      <c r="A5111" s="183"/>
    </row>
    <row r="5112" spans="1:1" x14ac:dyDescent="0.25">
      <c r="A5112" s="183"/>
    </row>
    <row r="5113" spans="1:1" x14ac:dyDescent="0.25">
      <c r="A5113" s="183"/>
    </row>
    <row r="5114" spans="1:1" x14ac:dyDescent="0.25">
      <c r="A5114" s="183"/>
    </row>
    <row r="5115" spans="1:1" x14ac:dyDescent="0.25">
      <c r="A5115" s="183"/>
    </row>
    <row r="5116" spans="1:1" x14ac:dyDescent="0.25">
      <c r="A5116" s="183"/>
    </row>
    <row r="5117" spans="1:1" x14ac:dyDescent="0.25">
      <c r="A5117" s="183"/>
    </row>
    <row r="5118" spans="1:1" x14ac:dyDescent="0.25">
      <c r="A5118" s="183"/>
    </row>
    <row r="5119" spans="1:1" x14ac:dyDescent="0.25">
      <c r="A5119" s="183"/>
    </row>
    <row r="5120" spans="1:1" x14ac:dyDescent="0.25">
      <c r="A5120" s="183"/>
    </row>
    <row r="5121" spans="1:1" x14ac:dyDescent="0.25">
      <c r="A5121" s="183"/>
    </row>
    <row r="5122" spans="1:1" x14ac:dyDescent="0.25">
      <c r="A5122" s="183"/>
    </row>
    <row r="5123" spans="1:1" x14ac:dyDescent="0.25">
      <c r="A5123" s="183"/>
    </row>
    <row r="5124" spans="1:1" x14ac:dyDescent="0.25">
      <c r="A5124" s="183"/>
    </row>
    <row r="5125" spans="1:1" x14ac:dyDescent="0.25">
      <c r="A5125" s="183"/>
    </row>
    <row r="5126" spans="1:1" x14ac:dyDescent="0.25">
      <c r="A5126" s="183"/>
    </row>
    <row r="5127" spans="1:1" x14ac:dyDescent="0.25">
      <c r="A5127" s="183"/>
    </row>
    <row r="5128" spans="1:1" x14ac:dyDescent="0.25">
      <c r="A5128" s="183"/>
    </row>
    <row r="5129" spans="1:1" x14ac:dyDescent="0.25">
      <c r="A5129" s="183"/>
    </row>
    <row r="5130" spans="1:1" x14ac:dyDescent="0.25">
      <c r="A5130" s="183"/>
    </row>
    <row r="5131" spans="1:1" x14ac:dyDescent="0.25">
      <c r="A5131" s="183"/>
    </row>
    <row r="5132" spans="1:1" x14ac:dyDescent="0.25">
      <c r="A5132" s="183"/>
    </row>
    <row r="5133" spans="1:1" x14ac:dyDescent="0.25">
      <c r="A5133" s="183"/>
    </row>
    <row r="5134" spans="1:1" x14ac:dyDescent="0.25">
      <c r="A5134" s="183"/>
    </row>
    <row r="5135" spans="1:1" x14ac:dyDescent="0.25">
      <c r="A5135" s="183"/>
    </row>
    <row r="5136" spans="1:1" x14ac:dyDescent="0.25">
      <c r="A5136" s="183"/>
    </row>
    <row r="5137" spans="1:1" x14ac:dyDescent="0.25">
      <c r="A5137" s="183"/>
    </row>
    <row r="5138" spans="1:1" x14ac:dyDescent="0.25">
      <c r="A5138" s="183"/>
    </row>
    <row r="5139" spans="1:1" x14ac:dyDescent="0.25">
      <c r="A5139" s="183"/>
    </row>
    <row r="5140" spans="1:1" x14ac:dyDescent="0.25">
      <c r="A5140" s="183"/>
    </row>
    <row r="5141" spans="1:1" x14ac:dyDescent="0.25">
      <c r="A5141" s="183"/>
    </row>
    <row r="5142" spans="1:1" x14ac:dyDescent="0.25">
      <c r="A5142" s="183"/>
    </row>
    <row r="5143" spans="1:1" x14ac:dyDescent="0.25">
      <c r="A5143" s="183"/>
    </row>
    <row r="5144" spans="1:1" x14ac:dyDescent="0.25">
      <c r="A5144" s="183"/>
    </row>
    <row r="5145" spans="1:1" x14ac:dyDescent="0.25">
      <c r="A5145" s="183"/>
    </row>
    <row r="5146" spans="1:1" x14ac:dyDescent="0.25">
      <c r="A5146" s="183"/>
    </row>
    <row r="5147" spans="1:1" x14ac:dyDescent="0.25">
      <c r="A5147" s="183"/>
    </row>
    <row r="5148" spans="1:1" x14ac:dyDescent="0.25">
      <c r="A5148" s="183"/>
    </row>
    <row r="5149" spans="1:1" x14ac:dyDescent="0.25">
      <c r="A5149" s="183"/>
    </row>
    <row r="5150" spans="1:1" x14ac:dyDescent="0.25">
      <c r="A5150" s="183"/>
    </row>
    <row r="5151" spans="1:1" x14ac:dyDescent="0.25">
      <c r="A5151" s="183"/>
    </row>
    <row r="5152" spans="1:1" x14ac:dyDescent="0.25">
      <c r="A5152" s="183"/>
    </row>
    <row r="5153" spans="1:1" x14ac:dyDescent="0.25">
      <c r="A5153" s="183"/>
    </row>
    <row r="5154" spans="1:1" x14ac:dyDescent="0.25">
      <c r="A5154" s="183"/>
    </row>
    <row r="5155" spans="1:1" x14ac:dyDescent="0.25">
      <c r="A5155" s="183"/>
    </row>
    <row r="5156" spans="1:1" x14ac:dyDescent="0.25">
      <c r="A5156" s="183"/>
    </row>
    <row r="5157" spans="1:1" x14ac:dyDescent="0.25">
      <c r="A5157" s="183"/>
    </row>
    <row r="5158" spans="1:1" x14ac:dyDescent="0.25">
      <c r="A5158" s="183"/>
    </row>
    <row r="5159" spans="1:1" x14ac:dyDescent="0.25">
      <c r="A5159" s="183"/>
    </row>
    <row r="5160" spans="1:1" x14ac:dyDescent="0.25">
      <c r="A5160" s="183"/>
    </row>
    <row r="5161" spans="1:1" x14ac:dyDescent="0.25">
      <c r="A5161" s="183"/>
    </row>
    <row r="5162" spans="1:1" x14ac:dyDescent="0.25">
      <c r="A5162" s="183"/>
    </row>
    <row r="5163" spans="1:1" x14ac:dyDescent="0.25">
      <c r="A5163" s="183"/>
    </row>
    <row r="5164" spans="1:1" x14ac:dyDescent="0.25">
      <c r="A5164" s="183"/>
    </row>
    <row r="5165" spans="1:1" x14ac:dyDescent="0.25">
      <c r="A5165" s="183"/>
    </row>
    <row r="5166" spans="1:1" x14ac:dyDescent="0.25">
      <c r="A5166" s="183"/>
    </row>
    <row r="5167" spans="1:1" x14ac:dyDescent="0.25">
      <c r="A5167" s="183"/>
    </row>
    <row r="5168" spans="1:1" x14ac:dyDescent="0.25">
      <c r="A5168" s="183"/>
    </row>
    <row r="5169" spans="1:1" x14ac:dyDescent="0.25">
      <c r="A5169" s="183"/>
    </row>
    <row r="5170" spans="1:1" x14ac:dyDescent="0.25">
      <c r="A5170" s="183"/>
    </row>
    <row r="5171" spans="1:1" x14ac:dyDescent="0.25">
      <c r="A5171" s="183"/>
    </row>
    <row r="5172" spans="1:1" x14ac:dyDescent="0.25">
      <c r="A5172" s="183"/>
    </row>
    <row r="5173" spans="1:1" x14ac:dyDescent="0.25">
      <c r="A5173" s="183"/>
    </row>
    <row r="5174" spans="1:1" x14ac:dyDescent="0.25">
      <c r="A5174" s="183"/>
    </row>
    <row r="5175" spans="1:1" x14ac:dyDescent="0.25">
      <c r="A5175" s="183"/>
    </row>
    <row r="5176" spans="1:1" x14ac:dyDescent="0.25">
      <c r="A5176" s="183"/>
    </row>
    <row r="5177" spans="1:1" x14ac:dyDescent="0.25">
      <c r="A5177" s="183"/>
    </row>
    <row r="5178" spans="1:1" x14ac:dyDescent="0.25">
      <c r="A5178" s="183"/>
    </row>
    <row r="5179" spans="1:1" x14ac:dyDescent="0.25">
      <c r="A5179" s="183"/>
    </row>
    <row r="5180" spans="1:1" x14ac:dyDescent="0.25">
      <c r="A5180" s="183"/>
    </row>
    <row r="5181" spans="1:1" x14ac:dyDescent="0.25">
      <c r="A5181" s="183"/>
    </row>
    <row r="5182" spans="1:1" x14ac:dyDescent="0.25">
      <c r="A5182" s="183"/>
    </row>
    <row r="5183" spans="1:1" x14ac:dyDescent="0.25">
      <c r="A5183" s="183"/>
    </row>
    <row r="5184" spans="1:1" x14ac:dyDescent="0.25">
      <c r="A5184" s="183"/>
    </row>
    <row r="5185" spans="1:1" x14ac:dyDescent="0.25">
      <c r="A5185" s="183"/>
    </row>
    <row r="5186" spans="1:1" x14ac:dyDescent="0.25">
      <c r="A5186" s="183"/>
    </row>
    <row r="5187" spans="1:1" x14ac:dyDescent="0.25">
      <c r="A5187" s="183"/>
    </row>
    <row r="5188" spans="1:1" x14ac:dyDescent="0.25">
      <c r="A5188" s="183"/>
    </row>
    <row r="5189" spans="1:1" x14ac:dyDescent="0.25">
      <c r="A5189" s="183"/>
    </row>
    <row r="5190" spans="1:1" x14ac:dyDescent="0.25">
      <c r="A5190" s="183"/>
    </row>
    <row r="5191" spans="1:1" x14ac:dyDescent="0.25">
      <c r="A5191" s="183"/>
    </row>
    <row r="5192" spans="1:1" x14ac:dyDescent="0.25">
      <c r="A5192" s="183"/>
    </row>
    <row r="5193" spans="1:1" x14ac:dyDescent="0.25">
      <c r="A5193" s="183"/>
    </row>
    <row r="5194" spans="1:1" x14ac:dyDescent="0.25">
      <c r="A5194" s="183"/>
    </row>
    <row r="5195" spans="1:1" x14ac:dyDescent="0.25">
      <c r="A5195" s="183"/>
    </row>
    <row r="5196" spans="1:1" x14ac:dyDescent="0.25">
      <c r="A5196" s="183"/>
    </row>
    <row r="5197" spans="1:1" x14ac:dyDescent="0.25">
      <c r="A5197" s="183"/>
    </row>
    <row r="5198" spans="1:1" x14ac:dyDescent="0.25">
      <c r="A5198" s="183"/>
    </row>
    <row r="5199" spans="1:1" x14ac:dyDescent="0.25">
      <c r="A5199" s="183"/>
    </row>
    <row r="5200" spans="1:1" x14ac:dyDescent="0.25">
      <c r="A5200" s="183"/>
    </row>
    <row r="5201" spans="1:1" x14ac:dyDescent="0.25">
      <c r="A5201" s="183"/>
    </row>
    <row r="5202" spans="1:1" x14ac:dyDescent="0.25">
      <c r="A5202" s="183"/>
    </row>
    <row r="5203" spans="1:1" x14ac:dyDescent="0.25">
      <c r="A5203" s="183"/>
    </row>
    <row r="5204" spans="1:1" x14ac:dyDescent="0.25">
      <c r="A5204" s="183"/>
    </row>
    <row r="5205" spans="1:1" x14ac:dyDescent="0.25">
      <c r="A5205" s="183"/>
    </row>
    <row r="5206" spans="1:1" x14ac:dyDescent="0.25">
      <c r="A5206" s="183"/>
    </row>
    <row r="5207" spans="1:1" x14ac:dyDescent="0.25">
      <c r="A5207" s="183"/>
    </row>
    <row r="5208" spans="1:1" x14ac:dyDescent="0.25">
      <c r="A5208" s="183"/>
    </row>
    <row r="5209" spans="1:1" x14ac:dyDescent="0.25">
      <c r="A5209" s="183"/>
    </row>
    <row r="5210" spans="1:1" x14ac:dyDescent="0.25">
      <c r="A5210" s="183"/>
    </row>
    <row r="5211" spans="1:1" x14ac:dyDescent="0.25">
      <c r="A5211" s="183"/>
    </row>
    <row r="5212" spans="1:1" x14ac:dyDescent="0.25">
      <c r="A5212" s="183"/>
    </row>
    <row r="5213" spans="1:1" x14ac:dyDescent="0.25">
      <c r="A5213" s="183"/>
    </row>
    <row r="5214" spans="1:1" x14ac:dyDescent="0.25">
      <c r="A5214" s="183"/>
    </row>
    <row r="5215" spans="1:1" x14ac:dyDescent="0.25">
      <c r="A5215" s="183"/>
    </row>
    <row r="5216" spans="1:1" x14ac:dyDescent="0.25">
      <c r="A5216" s="183"/>
    </row>
    <row r="5217" spans="1:1" x14ac:dyDescent="0.25">
      <c r="A5217" s="183"/>
    </row>
    <row r="5218" spans="1:1" x14ac:dyDescent="0.25">
      <c r="A5218" s="183"/>
    </row>
    <row r="5219" spans="1:1" x14ac:dyDescent="0.25">
      <c r="A5219" s="183"/>
    </row>
    <row r="5220" spans="1:1" x14ac:dyDescent="0.25">
      <c r="A5220" s="183"/>
    </row>
    <row r="5221" spans="1:1" x14ac:dyDescent="0.25">
      <c r="A5221" s="183"/>
    </row>
    <row r="5222" spans="1:1" x14ac:dyDescent="0.25">
      <c r="A5222" s="183"/>
    </row>
    <row r="5223" spans="1:1" x14ac:dyDescent="0.25">
      <c r="A5223" s="183"/>
    </row>
    <row r="5224" spans="1:1" x14ac:dyDescent="0.25">
      <c r="A5224" s="183"/>
    </row>
    <row r="5225" spans="1:1" x14ac:dyDescent="0.25">
      <c r="A5225" s="183"/>
    </row>
    <row r="5226" spans="1:1" x14ac:dyDescent="0.25">
      <c r="A5226" s="183"/>
    </row>
    <row r="5227" spans="1:1" x14ac:dyDescent="0.25">
      <c r="A5227" s="183"/>
    </row>
    <row r="5228" spans="1:1" x14ac:dyDescent="0.25">
      <c r="A5228" s="183"/>
    </row>
    <row r="5229" spans="1:1" x14ac:dyDescent="0.25">
      <c r="A5229" s="183"/>
    </row>
    <row r="5230" spans="1:1" x14ac:dyDescent="0.25">
      <c r="A5230" s="183"/>
    </row>
    <row r="5231" spans="1:1" x14ac:dyDescent="0.25">
      <c r="A5231" s="183"/>
    </row>
    <row r="5232" spans="1:1" x14ac:dyDescent="0.25">
      <c r="A5232" s="183"/>
    </row>
    <row r="5233" spans="1:1" x14ac:dyDescent="0.25">
      <c r="A5233" s="183"/>
    </row>
    <row r="5234" spans="1:1" x14ac:dyDescent="0.25">
      <c r="A5234" s="183"/>
    </row>
    <row r="5235" spans="1:1" x14ac:dyDescent="0.25">
      <c r="A5235" s="183"/>
    </row>
    <row r="5236" spans="1:1" x14ac:dyDescent="0.25">
      <c r="A5236" s="183"/>
    </row>
    <row r="5237" spans="1:1" x14ac:dyDescent="0.25">
      <c r="A5237" s="183"/>
    </row>
    <row r="5238" spans="1:1" x14ac:dyDescent="0.25">
      <c r="A5238" s="183"/>
    </row>
    <row r="5239" spans="1:1" x14ac:dyDescent="0.25">
      <c r="A5239" s="183"/>
    </row>
    <row r="5240" spans="1:1" x14ac:dyDescent="0.25">
      <c r="A5240" s="183"/>
    </row>
    <row r="5241" spans="1:1" x14ac:dyDescent="0.25">
      <c r="A5241" s="183"/>
    </row>
    <row r="5242" spans="1:1" x14ac:dyDescent="0.25">
      <c r="A5242" s="183"/>
    </row>
    <row r="5243" spans="1:1" x14ac:dyDescent="0.25">
      <c r="A5243" s="183"/>
    </row>
    <row r="5244" spans="1:1" x14ac:dyDescent="0.25">
      <c r="A5244" s="183"/>
    </row>
    <row r="5245" spans="1:1" x14ac:dyDescent="0.25">
      <c r="A5245" s="183"/>
    </row>
    <row r="5246" spans="1:1" x14ac:dyDescent="0.25">
      <c r="A5246" s="183"/>
    </row>
    <row r="5247" spans="1:1" x14ac:dyDescent="0.25">
      <c r="A5247" s="183"/>
    </row>
    <row r="5248" spans="1:1" x14ac:dyDescent="0.25">
      <c r="A5248" s="183"/>
    </row>
    <row r="5249" spans="1:1" x14ac:dyDescent="0.25">
      <c r="A5249" s="183"/>
    </row>
    <row r="5250" spans="1:1" x14ac:dyDescent="0.25">
      <c r="A5250" s="183"/>
    </row>
    <row r="5251" spans="1:1" x14ac:dyDescent="0.25">
      <c r="A5251" s="183"/>
    </row>
    <row r="5252" spans="1:1" x14ac:dyDescent="0.25">
      <c r="A5252" s="183"/>
    </row>
    <row r="5253" spans="1:1" x14ac:dyDescent="0.25">
      <c r="A5253" s="183"/>
    </row>
    <row r="5254" spans="1:1" x14ac:dyDescent="0.25">
      <c r="A5254" s="183"/>
    </row>
    <row r="5255" spans="1:1" x14ac:dyDescent="0.25">
      <c r="A5255" s="183"/>
    </row>
    <row r="5256" spans="1:1" x14ac:dyDescent="0.25">
      <c r="A5256" s="183"/>
    </row>
    <row r="5257" spans="1:1" x14ac:dyDescent="0.25">
      <c r="A5257" s="183"/>
    </row>
    <row r="5258" spans="1:1" x14ac:dyDescent="0.25">
      <c r="A5258" s="183"/>
    </row>
    <row r="5259" spans="1:1" x14ac:dyDescent="0.25">
      <c r="A5259" s="183"/>
    </row>
    <row r="5260" spans="1:1" x14ac:dyDescent="0.25">
      <c r="A5260" s="183"/>
    </row>
    <row r="5261" spans="1:1" x14ac:dyDescent="0.25">
      <c r="A5261" s="183"/>
    </row>
    <row r="5262" spans="1:1" x14ac:dyDescent="0.25">
      <c r="A5262" s="183"/>
    </row>
    <row r="5263" spans="1:1" x14ac:dyDescent="0.25">
      <c r="A5263" s="183"/>
    </row>
    <row r="5264" spans="1:1" x14ac:dyDescent="0.25">
      <c r="A5264" s="183"/>
    </row>
    <row r="5265" spans="1:1" x14ac:dyDescent="0.25">
      <c r="A5265" s="183"/>
    </row>
    <row r="5266" spans="1:1" x14ac:dyDescent="0.25">
      <c r="A5266" s="183"/>
    </row>
    <row r="5267" spans="1:1" x14ac:dyDescent="0.25">
      <c r="A5267" s="183"/>
    </row>
    <row r="5268" spans="1:1" x14ac:dyDescent="0.25">
      <c r="A5268" s="183"/>
    </row>
    <row r="5269" spans="1:1" x14ac:dyDescent="0.25">
      <c r="A5269" s="183"/>
    </row>
    <row r="5270" spans="1:1" x14ac:dyDescent="0.25">
      <c r="A5270" s="183"/>
    </row>
    <row r="5271" spans="1:1" x14ac:dyDescent="0.25">
      <c r="A5271" s="183"/>
    </row>
    <row r="5272" spans="1:1" x14ac:dyDescent="0.25">
      <c r="A5272" s="183"/>
    </row>
    <row r="5273" spans="1:1" x14ac:dyDescent="0.25">
      <c r="A5273" s="183"/>
    </row>
    <row r="5274" spans="1:1" x14ac:dyDescent="0.25">
      <c r="A5274" s="183"/>
    </row>
    <row r="5275" spans="1:1" x14ac:dyDescent="0.25">
      <c r="A5275" s="183"/>
    </row>
    <row r="5276" spans="1:1" x14ac:dyDescent="0.25">
      <c r="A5276" s="183"/>
    </row>
    <row r="5277" spans="1:1" x14ac:dyDescent="0.25">
      <c r="A5277" s="183"/>
    </row>
    <row r="5278" spans="1:1" x14ac:dyDescent="0.25">
      <c r="A5278" s="183"/>
    </row>
    <row r="5279" spans="1:1" x14ac:dyDescent="0.25">
      <c r="A5279" s="183"/>
    </row>
    <row r="5280" spans="1:1" x14ac:dyDescent="0.25">
      <c r="A5280" s="183"/>
    </row>
    <row r="5281" spans="1:1" x14ac:dyDescent="0.25">
      <c r="A5281" s="183"/>
    </row>
    <row r="5282" spans="1:1" x14ac:dyDescent="0.25">
      <c r="A5282" s="183"/>
    </row>
    <row r="5283" spans="1:1" x14ac:dyDescent="0.25">
      <c r="A5283" s="183"/>
    </row>
    <row r="5284" spans="1:1" x14ac:dyDescent="0.25">
      <c r="A5284" s="183"/>
    </row>
    <row r="5285" spans="1:1" x14ac:dyDescent="0.25">
      <c r="A5285" s="183"/>
    </row>
    <row r="5286" spans="1:1" x14ac:dyDescent="0.25">
      <c r="A5286" s="183"/>
    </row>
    <row r="5287" spans="1:1" x14ac:dyDescent="0.25">
      <c r="A5287" s="183"/>
    </row>
    <row r="5288" spans="1:1" x14ac:dyDescent="0.25">
      <c r="A5288" s="183"/>
    </row>
    <row r="5289" spans="1:1" x14ac:dyDescent="0.25">
      <c r="A5289" s="183"/>
    </row>
    <row r="5290" spans="1:1" x14ac:dyDescent="0.25">
      <c r="A5290" s="183"/>
    </row>
    <row r="5291" spans="1:1" x14ac:dyDescent="0.25">
      <c r="A5291" s="183"/>
    </row>
    <row r="5292" spans="1:1" x14ac:dyDescent="0.25">
      <c r="A5292" s="183"/>
    </row>
    <row r="5293" spans="1:1" x14ac:dyDescent="0.25">
      <c r="A5293" s="183"/>
    </row>
    <row r="5294" spans="1:1" x14ac:dyDescent="0.25">
      <c r="A5294" s="183"/>
    </row>
    <row r="5295" spans="1:1" x14ac:dyDescent="0.25">
      <c r="A5295" s="183"/>
    </row>
    <row r="5296" spans="1:1" x14ac:dyDescent="0.25">
      <c r="A5296" s="183"/>
    </row>
    <row r="5297" spans="1:1" x14ac:dyDescent="0.25">
      <c r="A5297" s="183"/>
    </row>
    <row r="5298" spans="1:1" x14ac:dyDescent="0.25">
      <c r="A5298" s="183"/>
    </row>
    <row r="5299" spans="1:1" x14ac:dyDescent="0.25">
      <c r="A5299" s="183"/>
    </row>
    <row r="5300" spans="1:1" x14ac:dyDescent="0.25">
      <c r="A5300" s="183"/>
    </row>
    <row r="5301" spans="1:1" x14ac:dyDescent="0.25">
      <c r="A5301" s="183"/>
    </row>
    <row r="5302" spans="1:1" x14ac:dyDescent="0.25">
      <c r="A5302" s="183"/>
    </row>
    <row r="5303" spans="1:1" x14ac:dyDescent="0.25">
      <c r="A5303" s="183"/>
    </row>
    <row r="5304" spans="1:1" x14ac:dyDescent="0.25">
      <c r="A5304" s="183"/>
    </row>
    <row r="5305" spans="1:1" x14ac:dyDescent="0.25">
      <c r="A5305" s="183"/>
    </row>
    <row r="5306" spans="1:1" x14ac:dyDescent="0.25">
      <c r="A5306" s="183"/>
    </row>
    <row r="5307" spans="1:1" x14ac:dyDescent="0.25">
      <c r="A5307" s="183"/>
    </row>
    <row r="5308" spans="1:1" x14ac:dyDescent="0.25">
      <c r="A5308" s="183"/>
    </row>
    <row r="5309" spans="1:1" x14ac:dyDescent="0.25">
      <c r="A5309" s="183"/>
    </row>
    <row r="5310" spans="1:1" x14ac:dyDescent="0.25">
      <c r="A5310" s="183"/>
    </row>
    <row r="5311" spans="1:1" x14ac:dyDescent="0.25">
      <c r="A5311" s="183"/>
    </row>
    <row r="5312" spans="1:1" x14ac:dyDescent="0.25">
      <c r="A5312" s="183"/>
    </row>
    <row r="5313" spans="1:1" x14ac:dyDescent="0.25">
      <c r="A5313" s="183"/>
    </row>
    <row r="5314" spans="1:1" x14ac:dyDescent="0.25">
      <c r="A5314" s="183"/>
    </row>
    <row r="5315" spans="1:1" x14ac:dyDescent="0.25">
      <c r="A5315" s="183"/>
    </row>
    <row r="5316" spans="1:1" x14ac:dyDescent="0.25">
      <c r="A5316" s="183"/>
    </row>
    <row r="5317" spans="1:1" x14ac:dyDescent="0.25">
      <c r="A5317" s="183"/>
    </row>
    <row r="5318" spans="1:1" x14ac:dyDescent="0.25">
      <c r="A5318" s="183"/>
    </row>
    <row r="5319" spans="1:1" x14ac:dyDescent="0.25">
      <c r="A5319" s="183"/>
    </row>
    <row r="5320" spans="1:1" x14ac:dyDescent="0.25">
      <c r="A5320" s="183"/>
    </row>
    <row r="5321" spans="1:1" x14ac:dyDescent="0.25">
      <c r="A5321" s="183"/>
    </row>
    <row r="5322" spans="1:1" x14ac:dyDescent="0.25">
      <c r="A5322" s="183"/>
    </row>
    <row r="5323" spans="1:1" x14ac:dyDescent="0.25">
      <c r="A5323" s="183"/>
    </row>
    <row r="5324" spans="1:1" x14ac:dyDescent="0.25">
      <c r="A5324" s="183"/>
    </row>
    <row r="5325" spans="1:1" x14ac:dyDescent="0.25">
      <c r="A5325" s="183"/>
    </row>
    <row r="5326" spans="1:1" x14ac:dyDescent="0.25">
      <c r="A5326" s="183"/>
    </row>
    <row r="5327" spans="1:1" x14ac:dyDescent="0.25">
      <c r="A5327" s="183"/>
    </row>
    <row r="5328" spans="1:1" x14ac:dyDescent="0.25">
      <c r="A5328" s="183"/>
    </row>
    <row r="5329" spans="1:1" x14ac:dyDescent="0.25">
      <c r="A5329" s="183"/>
    </row>
    <row r="5330" spans="1:1" x14ac:dyDescent="0.25">
      <c r="A5330" s="183"/>
    </row>
    <row r="5331" spans="1:1" x14ac:dyDescent="0.25">
      <c r="A5331" s="183"/>
    </row>
    <row r="5332" spans="1:1" x14ac:dyDescent="0.25">
      <c r="A5332" s="183"/>
    </row>
    <row r="5333" spans="1:1" x14ac:dyDescent="0.25">
      <c r="A5333" s="183"/>
    </row>
    <row r="5334" spans="1:1" x14ac:dyDescent="0.25">
      <c r="A5334" s="183"/>
    </row>
    <row r="5335" spans="1:1" x14ac:dyDescent="0.25">
      <c r="A5335" s="183"/>
    </row>
    <row r="5336" spans="1:1" x14ac:dyDescent="0.25">
      <c r="A5336" s="183"/>
    </row>
    <row r="5337" spans="1:1" x14ac:dyDescent="0.25">
      <c r="A5337" s="183"/>
    </row>
    <row r="5338" spans="1:1" x14ac:dyDescent="0.25">
      <c r="A5338" s="183"/>
    </row>
    <row r="5339" spans="1:1" x14ac:dyDescent="0.25">
      <c r="A5339" s="183"/>
    </row>
    <row r="5340" spans="1:1" x14ac:dyDescent="0.25">
      <c r="A5340" s="183"/>
    </row>
    <row r="5341" spans="1:1" x14ac:dyDescent="0.25">
      <c r="A5341" s="183"/>
    </row>
    <row r="5342" spans="1:1" x14ac:dyDescent="0.25">
      <c r="A5342" s="183"/>
    </row>
    <row r="5343" spans="1:1" x14ac:dyDescent="0.25">
      <c r="A5343" s="183"/>
    </row>
    <row r="5344" spans="1:1" x14ac:dyDescent="0.25">
      <c r="A5344" s="183"/>
    </row>
    <row r="5345" spans="1:1" x14ac:dyDescent="0.25">
      <c r="A5345" s="183"/>
    </row>
    <row r="5346" spans="1:1" x14ac:dyDescent="0.25">
      <c r="A5346" s="183"/>
    </row>
    <row r="5347" spans="1:1" x14ac:dyDescent="0.25">
      <c r="A5347" s="183"/>
    </row>
    <row r="5348" spans="1:1" x14ac:dyDescent="0.25">
      <c r="A5348" s="183"/>
    </row>
    <row r="5349" spans="1:1" x14ac:dyDescent="0.25">
      <c r="A5349" s="183"/>
    </row>
    <row r="5350" spans="1:1" x14ac:dyDescent="0.25">
      <c r="A5350" s="183"/>
    </row>
    <row r="5351" spans="1:1" x14ac:dyDescent="0.25">
      <c r="A5351" s="183"/>
    </row>
    <row r="5352" spans="1:1" x14ac:dyDescent="0.25">
      <c r="A5352" s="183"/>
    </row>
    <row r="5353" spans="1:1" x14ac:dyDescent="0.25">
      <c r="A5353" s="183"/>
    </row>
    <row r="5354" spans="1:1" x14ac:dyDescent="0.25">
      <c r="A5354" s="183"/>
    </row>
    <row r="5355" spans="1:1" x14ac:dyDescent="0.25">
      <c r="A5355" s="183"/>
    </row>
    <row r="5356" spans="1:1" x14ac:dyDescent="0.25">
      <c r="A5356" s="183"/>
    </row>
    <row r="5357" spans="1:1" x14ac:dyDescent="0.25">
      <c r="A5357" s="183"/>
    </row>
    <row r="5358" spans="1:1" x14ac:dyDescent="0.25">
      <c r="A5358" s="183"/>
    </row>
    <row r="5359" spans="1:1" x14ac:dyDescent="0.25">
      <c r="A5359" s="183"/>
    </row>
    <row r="5360" spans="1:1" x14ac:dyDescent="0.25">
      <c r="A5360" s="183"/>
    </row>
    <row r="5361" spans="1:1" x14ac:dyDescent="0.25">
      <c r="A5361" s="183"/>
    </row>
    <row r="5362" spans="1:1" x14ac:dyDescent="0.25">
      <c r="A5362" s="183"/>
    </row>
    <row r="5363" spans="1:1" x14ac:dyDescent="0.25">
      <c r="A5363" s="183"/>
    </row>
    <row r="5364" spans="1:1" x14ac:dyDescent="0.25">
      <c r="A5364" s="183"/>
    </row>
    <row r="5365" spans="1:1" x14ac:dyDescent="0.25">
      <c r="A5365" s="183"/>
    </row>
    <row r="5366" spans="1:1" x14ac:dyDescent="0.25">
      <c r="A5366" s="183"/>
    </row>
    <row r="5367" spans="1:1" x14ac:dyDescent="0.25">
      <c r="A5367" s="183"/>
    </row>
    <row r="5368" spans="1:1" x14ac:dyDescent="0.25">
      <c r="A5368" s="183"/>
    </row>
    <row r="5369" spans="1:1" x14ac:dyDescent="0.25">
      <c r="A5369" s="183"/>
    </row>
    <row r="5370" spans="1:1" x14ac:dyDescent="0.25">
      <c r="A5370" s="183"/>
    </row>
    <row r="5371" spans="1:1" x14ac:dyDescent="0.25">
      <c r="A5371" s="183"/>
    </row>
    <row r="5372" spans="1:1" x14ac:dyDescent="0.25">
      <c r="A5372" s="183"/>
    </row>
    <row r="5373" spans="1:1" x14ac:dyDescent="0.25">
      <c r="A5373" s="183"/>
    </row>
    <row r="5374" spans="1:1" x14ac:dyDescent="0.25">
      <c r="A5374" s="183"/>
    </row>
    <row r="5375" spans="1:1" x14ac:dyDescent="0.25">
      <c r="A5375" s="183"/>
    </row>
    <row r="5376" spans="1:1" x14ac:dyDescent="0.25">
      <c r="A5376" s="183"/>
    </row>
    <row r="5377" spans="1:1" x14ac:dyDescent="0.25">
      <c r="A5377" s="183"/>
    </row>
    <row r="5378" spans="1:1" x14ac:dyDescent="0.25">
      <c r="A5378" s="183"/>
    </row>
    <row r="5379" spans="1:1" x14ac:dyDescent="0.25">
      <c r="A5379" s="183"/>
    </row>
    <row r="5380" spans="1:1" x14ac:dyDescent="0.25">
      <c r="A5380" s="183"/>
    </row>
    <row r="5381" spans="1:1" x14ac:dyDescent="0.25">
      <c r="A5381" s="183"/>
    </row>
    <row r="5382" spans="1:1" x14ac:dyDescent="0.25">
      <c r="A5382" s="183"/>
    </row>
    <row r="5383" spans="1:1" x14ac:dyDescent="0.25">
      <c r="A5383" s="183"/>
    </row>
    <row r="5384" spans="1:1" x14ac:dyDescent="0.25">
      <c r="A5384" s="183"/>
    </row>
    <row r="5385" spans="1:1" x14ac:dyDescent="0.25">
      <c r="A5385" s="183"/>
    </row>
    <row r="5386" spans="1:1" x14ac:dyDescent="0.25">
      <c r="A5386" s="183"/>
    </row>
    <row r="5387" spans="1:1" x14ac:dyDescent="0.25">
      <c r="A5387" s="183"/>
    </row>
    <row r="5388" spans="1:1" x14ac:dyDescent="0.25">
      <c r="A5388" s="183"/>
    </row>
    <row r="5389" spans="1:1" x14ac:dyDescent="0.25">
      <c r="A5389" s="183"/>
    </row>
    <row r="5390" spans="1:1" x14ac:dyDescent="0.25">
      <c r="A5390" s="183"/>
    </row>
    <row r="5391" spans="1:1" x14ac:dyDescent="0.25">
      <c r="A5391" s="183"/>
    </row>
    <row r="5392" spans="1:1" x14ac:dyDescent="0.25">
      <c r="A5392" s="183"/>
    </row>
    <row r="5393" spans="1:1" x14ac:dyDescent="0.25">
      <c r="A5393" s="183"/>
    </row>
    <row r="5394" spans="1:1" x14ac:dyDescent="0.25">
      <c r="A5394" s="183"/>
    </row>
    <row r="5395" spans="1:1" x14ac:dyDescent="0.25">
      <c r="A5395" s="183"/>
    </row>
    <row r="5396" spans="1:1" x14ac:dyDescent="0.25">
      <c r="A5396" s="183"/>
    </row>
    <row r="5397" spans="1:1" x14ac:dyDescent="0.25">
      <c r="A5397" s="183"/>
    </row>
    <row r="5398" spans="1:1" x14ac:dyDescent="0.25">
      <c r="A5398" s="183"/>
    </row>
    <row r="5399" spans="1:1" x14ac:dyDescent="0.25">
      <c r="A5399" s="183"/>
    </row>
    <row r="5400" spans="1:1" x14ac:dyDescent="0.25">
      <c r="A5400" s="183"/>
    </row>
    <row r="5401" spans="1:1" x14ac:dyDescent="0.25">
      <c r="A5401" s="183"/>
    </row>
    <row r="5402" spans="1:1" x14ac:dyDescent="0.25">
      <c r="A5402" s="183"/>
    </row>
    <row r="5403" spans="1:1" x14ac:dyDescent="0.25">
      <c r="A5403" s="183"/>
    </row>
    <row r="5404" spans="1:1" x14ac:dyDescent="0.25">
      <c r="A5404" s="183"/>
    </row>
    <row r="5405" spans="1:1" x14ac:dyDescent="0.25">
      <c r="A5405" s="183"/>
    </row>
    <row r="5406" spans="1:1" x14ac:dyDescent="0.25">
      <c r="A5406" s="183"/>
    </row>
    <row r="5407" spans="1:1" x14ac:dyDescent="0.25">
      <c r="A5407" s="183"/>
    </row>
    <row r="5408" spans="1:1" x14ac:dyDescent="0.25">
      <c r="A5408" s="183"/>
    </row>
    <row r="5409" spans="1:1" x14ac:dyDescent="0.25">
      <c r="A5409" s="183"/>
    </row>
    <row r="5410" spans="1:1" x14ac:dyDescent="0.25">
      <c r="A5410" s="183"/>
    </row>
    <row r="5411" spans="1:1" x14ac:dyDescent="0.25">
      <c r="A5411" s="183"/>
    </row>
    <row r="5412" spans="1:1" x14ac:dyDescent="0.25">
      <c r="A5412" s="183"/>
    </row>
    <row r="5413" spans="1:1" x14ac:dyDescent="0.25">
      <c r="A5413" s="183"/>
    </row>
    <row r="5414" spans="1:1" x14ac:dyDescent="0.25">
      <c r="A5414" s="183"/>
    </row>
    <row r="5415" spans="1:1" x14ac:dyDescent="0.25">
      <c r="A5415" s="183"/>
    </row>
    <row r="5416" spans="1:1" x14ac:dyDescent="0.25">
      <c r="A5416" s="183"/>
    </row>
    <row r="5417" spans="1:1" x14ac:dyDescent="0.25">
      <c r="A5417" s="183"/>
    </row>
    <row r="5418" spans="1:1" x14ac:dyDescent="0.25">
      <c r="A5418" s="183"/>
    </row>
    <row r="5419" spans="1:1" x14ac:dyDescent="0.25">
      <c r="A5419" s="183"/>
    </row>
    <row r="5420" spans="1:1" x14ac:dyDescent="0.25">
      <c r="A5420" s="183"/>
    </row>
    <row r="5421" spans="1:1" x14ac:dyDescent="0.25">
      <c r="A5421" s="183"/>
    </row>
    <row r="5422" spans="1:1" x14ac:dyDescent="0.25">
      <c r="A5422" s="183"/>
    </row>
    <row r="5423" spans="1:1" x14ac:dyDescent="0.25">
      <c r="A5423" s="183"/>
    </row>
    <row r="5424" spans="1:1" x14ac:dyDescent="0.25">
      <c r="A5424" s="183"/>
    </row>
    <row r="5425" spans="1:1" x14ac:dyDescent="0.25">
      <c r="A5425" s="183"/>
    </row>
    <row r="5426" spans="1:1" x14ac:dyDescent="0.25">
      <c r="A5426" s="183"/>
    </row>
    <row r="5427" spans="1:1" x14ac:dyDescent="0.25">
      <c r="A5427" s="183"/>
    </row>
    <row r="5428" spans="1:1" x14ac:dyDescent="0.25">
      <c r="A5428" s="183"/>
    </row>
    <row r="5429" spans="1:1" x14ac:dyDescent="0.25">
      <c r="A5429" s="183"/>
    </row>
    <row r="5430" spans="1:1" x14ac:dyDescent="0.25">
      <c r="A5430" s="183"/>
    </row>
    <row r="5431" spans="1:1" x14ac:dyDescent="0.25">
      <c r="A5431" s="183"/>
    </row>
    <row r="5432" spans="1:1" x14ac:dyDescent="0.25">
      <c r="A5432" s="183"/>
    </row>
    <row r="5433" spans="1:1" x14ac:dyDescent="0.25">
      <c r="A5433" s="183"/>
    </row>
    <row r="5434" spans="1:1" x14ac:dyDescent="0.25">
      <c r="A5434" s="183"/>
    </row>
    <row r="5435" spans="1:1" x14ac:dyDescent="0.25">
      <c r="A5435" s="183"/>
    </row>
    <row r="5436" spans="1:1" x14ac:dyDescent="0.25">
      <c r="A5436" s="183"/>
    </row>
    <row r="5437" spans="1:1" x14ac:dyDescent="0.25">
      <c r="A5437" s="183"/>
    </row>
    <row r="5438" spans="1:1" x14ac:dyDescent="0.25">
      <c r="A5438" s="183"/>
    </row>
    <row r="5439" spans="1:1" x14ac:dyDescent="0.25">
      <c r="A5439" s="183"/>
    </row>
    <row r="5440" spans="1:1" x14ac:dyDescent="0.25">
      <c r="A5440" s="183"/>
    </row>
    <row r="5441" spans="1:1" x14ac:dyDescent="0.25">
      <c r="A5441" s="183"/>
    </row>
    <row r="5442" spans="1:1" x14ac:dyDescent="0.25">
      <c r="A5442" s="183"/>
    </row>
    <row r="5443" spans="1:1" x14ac:dyDescent="0.25">
      <c r="A5443" s="183"/>
    </row>
    <row r="5444" spans="1:1" x14ac:dyDescent="0.25">
      <c r="A5444" s="183"/>
    </row>
    <row r="5445" spans="1:1" x14ac:dyDescent="0.25">
      <c r="A5445" s="183"/>
    </row>
    <row r="5446" spans="1:1" x14ac:dyDescent="0.25">
      <c r="A5446" s="183"/>
    </row>
    <row r="5447" spans="1:1" x14ac:dyDescent="0.25">
      <c r="A5447" s="183"/>
    </row>
    <row r="5448" spans="1:1" x14ac:dyDescent="0.25">
      <c r="A5448" s="183"/>
    </row>
    <row r="5449" spans="1:1" x14ac:dyDescent="0.25">
      <c r="A5449" s="183"/>
    </row>
    <row r="5450" spans="1:1" x14ac:dyDescent="0.25">
      <c r="A5450" s="183"/>
    </row>
    <row r="5451" spans="1:1" x14ac:dyDescent="0.25">
      <c r="A5451" s="183"/>
    </row>
    <row r="5452" spans="1:1" x14ac:dyDescent="0.25">
      <c r="A5452" s="183"/>
    </row>
    <row r="5453" spans="1:1" x14ac:dyDescent="0.25">
      <c r="A5453" s="183"/>
    </row>
    <row r="5454" spans="1:1" x14ac:dyDescent="0.25">
      <c r="A5454" s="183"/>
    </row>
    <row r="5455" spans="1:1" x14ac:dyDescent="0.25">
      <c r="A5455" s="183"/>
    </row>
    <row r="5456" spans="1:1" x14ac:dyDescent="0.25">
      <c r="A5456" s="183"/>
    </row>
    <row r="5457" spans="1:1" x14ac:dyDescent="0.25">
      <c r="A5457" s="183"/>
    </row>
    <row r="5458" spans="1:1" x14ac:dyDescent="0.25">
      <c r="A5458" s="183"/>
    </row>
    <row r="5459" spans="1:1" x14ac:dyDescent="0.25">
      <c r="A5459" s="183"/>
    </row>
    <row r="5460" spans="1:1" x14ac:dyDescent="0.25">
      <c r="A5460" s="183"/>
    </row>
    <row r="5461" spans="1:1" x14ac:dyDescent="0.25">
      <c r="A5461" s="183"/>
    </row>
    <row r="5462" spans="1:1" x14ac:dyDescent="0.25">
      <c r="A5462" s="183"/>
    </row>
    <row r="5463" spans="1:1" x14ac:dyDescent="0.25">
      <c r="A5463" s="183"/>
    </row>
    <row r="5464" spans="1:1" x14ac:dyDescent="0.25">
      <c r="A5464" s="183"/>
    </row>
    <row r="5465" spans="1:1" x14ac:dyDescent="0.25">
      <c r="A5465" s="183"/>
    </row>
    <row r="5466" spans="1:1" x14ac:dyDescent="0.25">
      <c r="A5466" s="183"/>
    </row>
    <row r="5467" spans="1:1" x14ac:dyDescent="0.25">
      <c r="A5467" s="183"/>
    </row>
    <row r="5468" spans="1:1" x14ac:dyDescent="0.25">
      <c r="A5468" s="183"/>
    </row>
    <row r="5469" spans="1:1" x14ac:dyDescent="0.25">
      <c r="A5469" s="183"/>
    </row>
    <row r="5470" spans="1:1" x14ac:dyDescent="0.25">
      <c r="A5470" s="183"/>
    </row>
    <row r="5471" spans="1:1" x14ac:dyDescent="0.25">
      <c r="A5471" s="183"/>
    </row>
    <row r="5472" spans="1:1" x14ac:dyDescent="0.25">
      <c r="A5472" s="183"/>
    </row>
    <row r="5473" spans="1:1" x14ac:dyDescent="0.25">
      <c r="A5473" s="183"/>
    </row>
    <row r="5474" spans="1:1" x14ac:dyDescent="0.25">
      <c r="A5474" s="183"/>
    </row>
    <row r="5475" spans="1:1" x14ac:dyDescent="0.25">
      <c r="A5475" s="183"/>
    </row>
    <row r="5476" spans="1:1" x14ac:dyDescent="0.25">
      <c r="A5476" s="183"/>
    </row>
    <row r="5477" spans="1:1" x14ac:dyDescent="0.25">
      <c r="A5477" s="183"/>
    </row>
    <row r="5478" spans="1:1" x14ac:dyDescent="0.25">
      <c r="A5478" s="183"/>
    </row>
    <row r="5479" spans="1:1" x14ac:dyDescent="0.25">
      <c r="A5479" s="183"/>
    </row>
    <row r="5480" spans="1:1" x14ac:dyDescent="0.25">
      <c r="A5480" s="183"/>
    </row>
    <row r="5481" spans="1:1" x14ac:dyDescent="0.25">
      <c r="A5481" s="183"/>
    </row>
    <row r="5482" spans="1:1" x14ac:dyDescent="0.25">
      <c r="A5482" s="183"/>
    </row>
    <row r="5483" spans="1:1" x14ac:dyDescent="0.25">
      <c r="A5483" s="183"/>
    </row>
    <row r="5484" spans="1:1" x14ac:dyDescent="0.25">
      <c r="A5484" s="183"/>
    </row>
    <row r="5485" spans="1:1" x14ac:dyDescent="0.25">
      <c r="A5485" s="183"/>
    </row>
    <row r="5486" spans="1:1" x14ac:dyDescent="0.25">
      <c r="A5486" s="183"/>
    </row>
    <row r="5487" spans="1:1" x14ac:dyDescent="0.25">
      <c r="A5487" s="183"/>
    </row>
    <row r="5488" spans="1:1" x14ac:dyDescent="0.25">
      <c r="A5488" s="183"/>
    </row>
    <row r="5489" spans="1:1" x14ac:dyDescent="0.25">
      <c r="A5489" s="183"/>
    </row>
    <row r="5490" spans="1:1" x14ac:dyDescent="0.25">
      <c r="A5490" s="183"/>
    </row>
    <row r="5491" spans="1:1" x14ac:dyDescent="0.25">
      <c r="A5491" s="183"/>
    </row>
    <row r="5492" spans="1:1" x14ac:dyDescent="0.25">
      <c r="A5492" s="183"/>
    </row>
    <row r="5493" spans="1:1" x14ac:dyDescent="0.25">
      <c r="A5493" s="183"/>
    </row>
    <row r="5494" spans="1:1" x14ac:dyDescent="0.25">
      <c r="A5494" s="183"/>
    </row>
    <row r="5495" spans="1:1" x14ac:dyDescent="0.25">
      <c r="A5495" s="183"/>
    </row>
    <row r="5496" spans="1:1" x14ac:dyDescent="0.25">
      <c r="A5496" s="183"/>
    </row>
    <row r="5497" spans="1:1" x14ac:dyDescent="0.25">
      <c r="A5497" s="183"/>
    </row>
    <row r="5498" spans="1:1" x14ac:dyDescent="0.25">
      <c r="A5498" s="183"/>
    </row>
    <row r="5499" spans="1:1" x14ac:dyDescent="0.25">
      <c r="A5499" s="183"/>
    </row>
    <row r="5500" spans="1:1" x14ac:dyDescent="0.25">
      <c r="A5500" s="183"/>
    </row>
    <row r="5501" spans="1:1" x14ac:dyDescent="0.25">
      <c r="A5501" s="183"/>
    </row>
    <row r="5502" spans="1:1" x14ac:dyDescent="0.25">
      <c r="A5502" s="183"/>
    </row>
    <row r="5503" spans="1:1" x14ac:dyDescent="0.25">
      <c r="A5503" s="183"/>
    </row>
    <row r="5504" spans="1:1" x14ac:dyDescent="0.25">
      <c r="A5504" s="183"/>
    </row>
    <row r="5505" spans="1:1" x14ac:dyDescent="0.25">
      <c r="A5505" s="183"/>
    </row>
    <row r="5506" spans="1:1" x14ac:dyDescent="0.25">
      <c r="A5506" s="183"/>
    </row>
    <row r="5507" spans="1:1" x14ac:dyDescent="0.25">
      <c r="A5507" s="183"/>
    </row>
    <row r="5508" spans="1:1" x14ac:dyDescent="0.25">
      <c r="A5508" s="183"/>
    </row>
    <row r="5509" spans="1:1" x14ac:dyDescent="0.25">
      <c r="A5509" s="183"/>
    </row>
    <row r="5510" spans="1:1" x14ac:dyDescent="0.25">
      <c r="A5510" s="183"/>
    </row>
    <row r="5511" spans="1:1" x14ac:dyDescent="0.25">
      <c r="A5511" s="183"/>
    </row>
    <row r="5512" spans="1:1" x14ac:dyDescent="0.25">
      <c r="A5512" s="183"/>
    </row>
    <row r="5513" spans="1:1" x14ac:dyDescent="0.25">
      <c r="A5513" s="183"/>
    </row>
    <row r="5514" spans="1:1" x14ac:dyDescent="0.25">
      <c r="A5514" s="183"/>
    </row>
    <row r="5515" spans="1:1" x14ac:dyDescent="0.25">
      <c r="A5515" s="183"/>
    </row>
    <row r="5516" spans="1:1" x14ac:dyDescent="0.25">
      <c r="A5516" s="183"/>
    </row>
    <row r="5517" spans="1:1" x14ac:dyDescent="0.25">
      <c r="A5517" s="183"/>
    </row>
    <row r="5518" spans="1:1" x14ac:dyDescent="0.25">
      <c r="A5518" s="183"/>
    </row>
    <row r="5519" spans="1:1" x14ac:dyDescent="0.25">
      <c r="A5519" s="183"/>
    </row>
    <row r="5520" spans="1:1" x14ac:dyDescent="0.25">
      <c r="A5520" s="183"/>
    </row>
    <row r="5521" spans="1:1" x14ac:dyDescent="0.25">
      <c r="A5521" s="183"/>
    </row>
    <row r="5522" spans="1:1" x14ac:dyDescent="0.25">
      <c r="A5522" s="183"/>
    </row>
    <row r="5523" spans="1:1" x14ac:dyDescent="0.25">
      <c r="A5523" s="183"/>
    </row>
    <row r="5524" spans="1:1" x14ac:dyDescent="0.25">
      <c r="A5524" s="183"/>
    </row>
    <row r="5525" spans="1:1" x14ac:dyDescent="0.25">
      <c r="A5525" s="183"/>
    </row>
    <row r="5526" spans="1:1" x14ac:dyDescent="0.25">
      <c r="A5526" s="183"/>
    </row>
    <row r="5527" spans="1:1" x14ac:dyDescent="0.25">
      <c r="A5527" s="183"/>
    </row>
    <row r="5528" spans="1:1" x14ac:dyDescent="0.25">
      <c r="A5528" s="183"/>
    </row>
    <row r="5529" spans="1:1" x14ac:dyDescent="0.25">
      <c r="A5529" s="183"/>
    </row>
    <row r="5530" spans="1:1" x14ac:dyDescent="0.25">
      <c r="A5530" s="183"/>
    </row>
    <row r="5531" spans="1:1" x14ac:dyDescent="0.25">
      <c r="A5531" s="183"/>
    </row>
    <row r="5532" spans="1:1" x14ac:dyDescent="0.25">
      <c r="A5532" s="183"/>
    </row>
    <row r="5533" spans="1:1" x14ac:dyDescent="0.25">
      <c r="A5533" s="183"/>
    </row>
    <row r="5534" spans="1:1" x14ac:dyDescent="0.25">
      <c r="A5534" s="183"/>
    </row>
    <row r="5535" spans="1:1" x14ac:dyDescent="0.25">
      <c r="A5535" s="183"/>
    </row>
    <row r="5536" spans="1:1" x14ac:dyDescent="0.25">
      <c r="A5536" s="183"/>
    </row>
    <row r="5537" spans="1:1" x14ac:dyDescent="0.25">
      <c r="A5537" s="183"/>
    </row>
    <row r="5538" spans="1:1" x14ac:dyDescent="0.25">
      <c r="A5538" s="183"/>
    </row>
    <row r="5539" spans="1:1" x14ac:dyDescent="0.25">
      <c r="A5539" s="183"/>
    </row>
    <row r="5540" spans="1:1" x14ac:dyDescent="0.25">
      <c r="A5540" s="183"/>
    </row>
    <row r="5541" spans="1:1" x14ac:dyDescent="0.25">
      <c r="A5541" s="183"/>
    </row>
    <row r="5542" spans="1:1" x14ac:dyDescent="0.25">
      <c r="A5542" s="183"/>
    </row>
    <row r="5543" spans="1:1" x14ac:dyDescent="0.25">
      <c r="A5543" s="183"/>
    </row>
  </sheetData>
  <autoFilter ref="A3:AX15">
    <filterColumn colId="48" showButton="0"/>
  </autoFilter>
  <mergeCells count="6">
    <mergeCell ref="AW3:AX3"/>
    <mergeCell ref="A1:AM1"/>
    <mergeCell ref="A2:AM2"/>
    <mergeCell ref="AB127:AF127"/>
    <mergeCell ref="AB128:AF128"/>
    <mergeCell ref="AB125:AF126"/>
  </mergeCells>
  <printOptions horizontalCentered="1"/>
  <pageMargins left="7.874015748031496E-2" right="3.937007874015748E-2" top="7.874015748031496E-2" bottom="7.874015748031496E-2" header="0" footer="0"/>
  <pageSetup paperSize="9" scale="17"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Dip. Acquisti e Dip. SanDig</vt:lpstr>
      <vt:lpstr>SISAN SOTTO 1 milione</vt:lpstr>
      <vt:lpstr>SISAN SOPRA 1 milione </vt:lpstr>
      <vt:lpstr>TECNO SAN SOTTO 1 milione</vt:lpstr>
      <vt:lpstr>TECNO SAN SOPRA 1 milione</vt:lpstr>
      <vt:lpstr>'SISAN SOPRA 1 milione '!Area_stampa</vt:lpstr>
      <vt:lpstr>'SISAN SOTTO 1 milione'!Area_stampa</vt:lpstr>
      <vt:lpstr>'TECNO SAN SOPRA 1 milione'!Area_stampa</vt:lpstr>
      <vt:lpstr>'TECNO SAN SOTTO 1 milione'!Area_stampa</vt:lpstr>
      <vt:lpstr>'Dip. Acquisti e Dip. SanDig'!Titoli_stampa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Eleonora Melis</dc:creator>
  <cp:lastModifiedBy>Eleonora Melis</cp:lastModifiedBy>
  <cp:lastPrinted>2023-11-13T13:18:11Z</cp:lastPrinted>
  <dcterms:created xsi:type="dcterms:W3CDTF">2023-11-13T13:21:31Z</dcterms:created>
  <dcterms:modified xsi:type="dcterms:W3CDTF">2023-11-13T13:21:31Z</dcterms:modified>
</cp:coreProperties>
</file>