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10014dessi\Desktop\Nuova Delibera Cure domiciliari\"/>
    </mc:Choice>
  </mc:AlternateContent>
  <bookViews>
    <workbookView xWindow="0" yWindow="0" windowWidth="20700" windowHeight="7560" tabRatio="850" activeTab="1"/>
  </bookViews>
  <sheets>
    <sheet name="Asl Gallura" sheetId="15" r:id="rId1"/>
    <sheet name="ASL Sassari " sheetId="17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7" l="1"/>
  <c r="B39" i="17"/>
  <c r="B37" i="17"/>
  <c r="B36" i="17"/>
  <c r="D11" i="15" l="1"/>
  <c r="D19" i="17" l="1"/>
  <c r="F19" i="17" s="1"/>
  <c r="D16" i="17"/>
  <c r="D15" i="17"/>
  <c r="B31" i="17" s="1"/>
  <c r="D13" i="17"/>
  <c r="D14" i="17" s="1"/>
  <c r="D12" i="17"/>
  <c r="D11" i="17"/>
  <c r="B25" i="17" s="1"/>
  <c r="D10" i="17"/>
  <c r="D9" i="17"/>
  <c r="B22" i="17" s="1"/>
  <c r="D18" i="15"/>
  <c r="D19" i="15"/>
  <c r="D20" i="15"/>
  <c r="D17" i="15"/>
  <c r="B20" i="15"/>
  <c r="B19" i="15"/>
  <c r="B18" i="15"/>
  <c r="B17" i="15"/>
  <c r="D13" i="15"/>
  <c r="D12" i="15"/>
  <c r="D10" i="15"/>
  <c r="D9" i="15"/>
  <c r="D8" i="15"/>
  <c r="D7" i="15"/>
  <c r="D6" i="15"/>
  <c r="B26" i="15" l="1"/>
</calcChain>
</file>

<file path=xl/sharedStrings.xml><?xml version="1.0" encoding="utf-8"?>
<sst xmlns="http://schemas.openxmlformats.org/spreadsheetml/2006/main" count="79" uniqueCount="34">
  <si>
    <t xml:space="preserve">ASL Sassari </t>
  </si>
  <si>
    <t>Livello di cura</t>
  </si>
  <si>
    <t>Livello base</t>
  </si>
  <si>
    <t>Livello I</t>
  </si>
  <si>
    <t>Livello II</t>
  </si>
  <si>
    <t>Livello III</t>
  </si>
  <si>
    <t>Struttura</t>
  </si>
  <si>
    <t>percentuale da DGR 5/43</t>
  </si>
  <si>
    <t>tetto livello da DGR 5/43</t>
  </si>
  <si>
    <t>Tetto da distribuire</t>
  </si>
  <si>
    <t>40%   degli accessi in programmazione individuati nell’allegato alla D.G.R. n. 32/16 del 06/10/2023</t>
  </si>
  <si>
    <t>20%   degli accessi in programmazione individuati nell’allegato alla D.G.R. n. 32/16 del 06/10/2023</t>
  </si>
  <si>
    <t>(tetto regionale annuo 25.765.238,00 €  - DGR 5/43 del 23/02/2024)</t>
  </si>
  <si>
    <t>Livello II*</t>
  </si>
  <si>
    <t>Tetto da distribuire (90%)</t>
  </si>
  <si>
    <t>Tetto totale annuo 2025/2026</t>
  </si>
  <si>
    <t>Coop. Sociale CTR-  Onlus</t>
  </si>
  <si>
    <t>Life Cure Srl</t>
  </si>
  <si>
    <t>O.S.A.T. Cooperativa Sociale A R.L.</t>
  </si>
  <si>
    <t>* nuovo 90% dopo attribuzione O.S.A.T. Cooperativa Sociale A R.L.</t>
  </si>
  <si>
    <t>Fatturato 2022</t>
  </si>
  <si>
    <t>Fatturato 2023</t>
  </si>
  <si>
    <t xml:space="preserve">Fatturato medio </t>
  </si>
  <si>
    <t>Massimo accreditamento</t>
  </si>
  <si>
    <t>Tetto annuo 2025/2026</t>
  </si>
  <si>
    <t>Tetto Struttura per livello</t>
  </si>
  <si>
    <t>Tetto livello da DGR 5/43</t>
  </si>
  <si>
    <t>Percentuale da DGR 5/43</t>
  </si>
  <si>
    <t>ASL Gallura</t>
  </si>
  <si>
    <t>(tetto regionale annuo   12.335.681 €   - DGR 5/43 del 23/02/2024)</t>
  </si>
  <si>
    <t>Villa San Giuseppe</t>
  </si>
  <si>
    <t>Home medicine</t>
  </si>
  <si>
    <t>Home Medicine Srl</t>
  </si>
  <si>
    <t>*Si ricorda che  sono state contrattualizzate con apposita procedura EX DGR 49/30 le strutture Life Cure e Finisterre  (Delibera ARES n. 225 del 13/10/2025)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</si>
</sst>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0\ &quot;€&quot;_-;\-* #,##0.0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 applyBorder="1"/>
    <xf numFmtId="0" fontId="3" fillId="0" borderId="0" xfId="0" applyFont="1" applyBorder="1"/>
    <xf numFmtId="9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6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6" fontId="2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right"/>
    </xf>
    <xf numFmtId="6" fontId="2" fillId="0" borderId="1" xfId="0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right"/>
    </xf>
    <xf numFmtId="6" fontId="2" fillId="0" borderId="8" xfId="0" applyNumberFormat="1" applyFont="1" applyBorder="1" applyAlignment="1">
      <alignment horizontal="right" vertical="center"/>
    </xf>
    <xf numFmtId="6" fontId="5" fillId="0" borderId="12" xfId="0" applyNumberFormat="1" applyFont="1" applyBorder="1" applyAlignment="1">
      <alignment horizontal="right"/>
    </xf>
    <xf numFmtId="6" fontId="5" fillId="0" borderId="12" xfId="0" applyNumberFormat="1" applyFont="1" applyBorder="1" applyAlignment="1">
      <alignment horizontal="right" vertical="center"/>
    </xf>
    <xf numFmtId="0" fontId="6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5" fontId="3" fillId="0" borderId="1" xfId="1" applyNumberFormat="1" applyFont="1" applyBorder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horizontal="left"/>
    </xf>
    <xf numFmtId="9" fontId="3" fillId="0" borderId="0" xfId="0" applyNumberFormat="1" applyFont="1"/>
    <xf numFmtId="43" fontId="3" fillId="0" borderId="0" xfId="2" applyFont="1"/>
    <xf numFmtId="166" fontId="3" fillId="0" borderId="0" xfId="0" applyNumberFormat="1" applyFont="1"/>
    <xf numFmtId="6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6" fontId="3" fillId="0" borderId="0" xfId="0" applyNumberFormat="1" applyFont="1"/>
    <xf numFmtId="6" fontId="3" fillId="0" borderId="0" xfId="0" applyNumberFormat="1" applyFont="1" applyAlignment="1">
      <alignment horizontal="right"/>
    </xf>
    <xf numFmtId="6" fontId="2" fillId="0" borderId="0" xfId="0" applyNumberFormat="1" applyFont="1" applyAlignment="1">
      <alignment horizontal="left"/>
    </xf>
    <xf numFmtId="8" fontId="2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left"/>
    </xf>
    <xf numFmtId="8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6" fontId="5" fillId="0" borderId="0" xfId="0" applyNumberFormat="1" applyFont="1" applyBorder="1" applyAlignment="1">
      <alignment horizontal="left"/>
    </xf>
    <xf numFmtId="165" fontId="3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6" fontId="3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165" fontId="4" fillId="0" borderId="1" xfId="1" applyNumberFormat="1" applyFont="1" applyBorder="1"/>
    <xf numFmtId="0" fontId="2" fillId="0" borderId="1" xfId="0" applyFont="1" applyBorder="1" applyAlignment="1">
      <alignment horizontal="left" vertical="center"/>
    </xf>
    <xf numFmtId="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6" fontId="2" fillId="0" borderId="2" xfId="0" applyNumberFormat="1" applyFont="1" applyBorder="1" applyAlignment="1">
      <alignment horizontal="center" vertical="center"/>
    </xf>
    <xf numFmtId="6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6" fontId="2" fillId="0" borderId="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78" zoomScaleNormal="78" zoomScaleSheetLayoutView="78" workbookViewId="0">
      <selection activeCell="D20" sqref="D20"/>
    </sheetView>
  </sheetViews>
  <sheetFormatPr defaultColWidth="8.85546875" defaultRowHeight="14.25" x14ac:dyDescent="0.2"/>
  <cols>
    <col min="1" max="1" width="36.42578125" style="1" customWidth="1"/>
    <col min="2" max="2" width="23.7109375" style="1" customWidth="1"/>
    <col min="3" max="3" width="46.5703125" style="1" customWidth="1"/>
    <col min="4" max="4" width="20.85546875" style="1" customWidth="1"/>
    <col min="5" max="5" width="18.42578125" style="31" customWidth="1"/>
    <col min="6" max="6" width="20" style="30" customWidth="1"/>
    <col min="7" max="7" width="20.28515625" style="1" customWidth="1"/>
    <col min="8" max="8" width="16.5703125" style="1" customWidth="1"/>
    <col min="9" max="9" width="22.42578125" style="1" customWidth="1"/>
    <col min="10" max="10" width="8.85546875" style="1"/>
    <col min="11" max="11" width="12.7109375" style="1" customWidth="1"/>
    <col min="12" max="12" width="10.5703125" style="1" bestFit="1" customWidth="1"/>
    <col min="13" max="16384" width="8.85546875" style="1"/>
  </cols>
  <sheetData>
    <row r="1" spans="1:12" ht="26.45" customHeight="1" x14ac:dyDescent="0.25">
      <c r="A1" s="3" t="s">
        <v>28</v>
      </c>
      <c r="B1" s="4" t="s">
        <v>29</v>
      </c>
      <c r="C1" s="4"/>
      <c r="D1" s="4"/>
      <c r="E1" s="7"/>
      <c r="F1" s="6"/>
    </row>
    <row r="2" spans="1:12" x14ac:dyDescent="0.2">
      <c r="A2" s="4"/>
      <c r="B2" s="1" t="s">
        <v>33</v>
      </c>
      <c r="C2" s="4"/>
      <c r="D2" s="4"/>
      <c r="E2" s="7"/>
      <c r="F2" s="6"/>
    </row>
    <row r="3" spans="1:12" ht="15" x14ac:dyDescent="0.25">
      <c r="A3" s="50" t="s">
        <v>30</v>
      </c>
      <c r="B3" s="4" t="s">
        <v>10</v>
      </c>
      <c r="C3" s="4"/>
      <c r="D3" s="4"/>
      <c r="E3" s="7"/>
      <c r="F3" s="6"/>
    </row>
    <row r="4" spans="1:12" ht="22.9" customHeight="1" x14ac:dyDescent="0.2">
      <c r="A4" s="4"/>
      <c r="B4" s="4"/>
      <c r="C4" s="4"/>
      <c r="D4" s="4"/>
      <c r="E4" s="7"/>
      <c r="F4" s="6"/>
      <c r="H4" s="41"/>
      <c r="I4" s="41"/>
      <c r="J4" s="41"/>
    </row>
    <row r="5" spans="1:12" ht="41.45" customHeight="1" x14ac:dyDescent="0.2">
      <c r="A5" s="8" t="s">
        <v>1</v>
      </c>
      <c r="B5" s="8" t="s">
        <v>8</v>
      </c>
      <c r="C5" s="8" t="s">
        <v>7</v>
      </c>
      <c r="D5" s="8" t="s">
        <v>9</v>
      </c>
      <c r="J5" s="41"/>
    </row>
    <row r="6" spans="1:12" x14ac:dyDescent="0.2">
      <c r="A6" s="56" t="s">
        <v>2</v>
      </c>
      <c r="B6" s="57">
        <v>137194</v>
      </c>
      <c r="C6" s="5">
        <v>0.9</v>
      </c>
      <c r="D6" s="15">
        <f>B6/100*90</f>
        <v>123474.6</v>
      </c>
      <c r="G6" s="42"/>
      <c r="J6" s="41"/>
    </row>
    <row r="7" spans="1:12" x14ac:dyDescent="0.2">
      <c r="A7" s="56"/>
      <c r="B7" s="57"/>
      <c r="C7" s="5">
        <v>0.1</v>
      </c>
      <c r="D7" s="15">
        <f>B6/100*10</f>
        <v>13719.400000000001</v>
      </c>
      <c r="I7" s="43"/>
      <c r="J7" s="41"/>
      <c r="K7" s="42"/>
    </row>
    <row r="8" spans="1:12" x14ac:dyDescent="0.2">
      <c r="A8" s="56" t="s">
        <v>3</v>
      </c>
      <c r="B8" s="57">
        <v>2942363</v>
      </c>
      <c r="C8" s="5">
        <v>0.9</v>
      </c>
      <c r="D8" s="15">
        <f>B8/100*90</f>
        <v>2648126.7000000002</v>
      </c>
      <c r="G8" s="44"/>
      <c r="I8" s="43"/>
      <c r="J8" s="41"/>
    </row>
    <row r="9" spans="1:12" x14ac:dyDescent="0.2">
      <c r="A9" s="56"/>
      <c r="B9" s="57"/>
      <c r="C9" s="5">
        <v>0.1</v>
      </c>
      <c r="D9" s="15">
        <f>B8/100*10</f>
        <v>294236.3</v>
      </c>
      <c r="G9" s="41"/>
      <c r="I9" s="30"/>
      <c r="J9" s="41"/>
      <c r="K9" s="42"/>
    </row>
    <row r="10" spans="1:12" x14ac:dyDescent="0.2">
      <c r="A10" s="56" t="s">
        <v>4</v>
      </c>
      <c r="B10" s="57">
        <v>6384916</v>
      </c>
      <c r="C10" s="5">
        <v>0.9</v>
      </c>
      <c r="D10" s="15">
        <f>B10/100*90</f>
        <v>5746424.4000000004</v>
      </c>
      <c r="G10" s="45"/>
      <c r="I10" s="30"/>
      <c r="J10" s="41"/>
    </row>
    <row r="11" spans="1:12" x14ac:dyDescent="0.2">
      <c r="A11" s="56"/>
      <c r="B11" s="57"/>
      <c r="C11" s="5">
        <v>0.1</v>
      </c>
      <c r="D11" s="15">
        <f>B10/100*10</f>
        <v>638491.60000000009</v>
      </c>
      <c r="G11" s="41"/>
      <c r="I11" s="43"/>
      <c r="J11" s="41"/>
      <c r="K11" s="42"/>
    </row>
    <row r="12" spans="1:12" x14ac:dyDescent="0.2">
      <c r="A12" s="56" t="s">
        <v>5</v>
      </c>
      <c r="B12" s="57">
        <v>2871208</v>
      </c>
      <c r="C12" s="5">
        <v>0.9</v>
      </c>
      <c r="D12" s="16">
        <f>B12/100*90</f>
        <v>2584087.2000000002</v>
      </c>
      <c r="E12" s="32"/>
      <c r="F12" s="33"/>
      <c r="G12" s="41"/>
      <c r="H12" s="41"/>
      <c r="I12" s="33"/>
      <c r="J12" s="41"/>
    </row>
    <row r="13" spans="1:12" x14ac:dyDescent="0.2">
      <c r="A13" s="56"/>
      <c r="B13" s="57"/>
      <c r="C13" s="5">
        <v>0.1</v>
      </c>
      <c r="D13" s="16">
        <f>B12/100*10</f>
        <v>287120.80000000005</v>
      </c>
      <c r="H13" s="36"/>
      <c r="I13" s="43"/>
      <c r="J13" s="36"/>
      <c r="K13" s="42"/>
    </row>
    <row r="14" spans="1:12" ht="39.6" customHeight="1" x14ac:dyDescent="0.2">
      <c r="A14" s="9"/>
      <c r="B14" s="10"/>
      <c r="C14" s="11"/>
      <c r="D14" s="12"/>
      <c r="H14" s="36"/>
      <c r="I14" s="46"/>
      <c r="J14" s="36"/>
      <c r="K14" s="42"/>
      <c r="L14" s="42"/>
    </row>
    <row r="15" spans="1:12" x14ac:dyDescent="0.2">
      <c r="A15" s="29"/>
    </row>
    <row r="16" spans="1:12" ht="30" x14ac:dyDescent="0.2">
      <c r="A16" s="8" t="s">
        <v>1</v>
      </c>
      <c r="B16" s="8" t="s">
        <v>9</v>
      </c>
      <c r="C16" s="8" t="s">
        <v>6</v>
      </c>
      <c r="D16" s="8" t="s">
        <v>25</v>
      </c>
      <c r="E16" s="1"/>
      <c r="F16" s="42"/>
    </row>
    <row r="17" spans="1:9" x14ac:dyDescent="0.2">
      <c r="A17" s="52" t="s">
        <v>2</v>
      </c>
      <c r="B17" s="53">
        <f>D6</f>
        <v>123474.6</v>
      </c>
      <c r="C17" s="40" t="s">
        <v>30</v>
      </c>
      <c r="D17" s="34">
        <f>B17*40%</f>
        <v>49389.840000000004</v>
      </c>
      <c r="E17" s="1"/>
      <c r="F17" s="1"/>
    </row>
    <row r="18" spans="1:9" x14ac:dyDescent="0.2">
      <c r="A18" s="52" t="s">
        <v>3</v>
      </c>
      <c r="B18" s="53">
        <f>D8</f>
        <v>2648126.7000000002</v>
      </c>
      <c r="C18" s="40" t="s">
        <v>30</v>
      </c>
      <c r="D18" s="34">
        <f t="shared" ref="D18:D20" si="0">B18*40%</f>
        <v>1059250.6800000002</v>
      </c>
      <c r="E18" s="1"/>
      <c r="F18" s="48"/>
    </row>
    <row r="19" spans="1:9" x14ac:dyDescent="0.2">
      <c r="A19" s="52" t="s">
        <v>4</v>
      </c>
      <c r="B19" s="53">
        <f>D10</f>
        <v>5746424.4000000004</v>
      </c>
      <c r="C19" s="40" t="s">
        <v>30</v>
      </c>
      <c r="D19" s="34">
        <f t="shared" si="0"/>
        <v>2298569.7600000002</v>
      </c>
      <c r="E19" s="1"/>
      <c r="F19" s="1"/>
    </row>
    <row r="20" spans="1:9" x14ac:dyDescent="0.2">
      <c r="A20" s="52" t="s">
        <v>5</v>
      </c>
      <c r="B20" s="53">
        <f>D12</f>
        <v>2584087.2000000002</v>
      </c>
      <c r="C20" s="40" t="s">
        <v>30</v>
      </c>
      <c r="D20" s="34">
        <f t="shared" si="0"/>
        <v>1033634.8800000001</v>
      </c>
      <c r="E20" s="1"/>
      <c r="F20" s="1"/>
    </row>
    <row r="21" spans="1:9" x14ac:dyDescent="0.2">
      <c r="E21" s="49"/>
      <c r="F21" s="1"/>
      <c r="G21" s="36"/>
      <c r="H21" s="36"/>
      <c r="I21" s="36"/>
    </row>
    <row r="22" spans="1:9" x14ac:dyDescent="0.2">
      <c r="F22" s="36"/>
      <c r="G22" s="36"/>
      <c r="H22" s="36"/>
      <c r="I22" s="36"/>
    </row>
    <row r="23" spans="1:9" x14ac:dyDescent="0.2">
      <c r="F23" s="36"/>
      <c r="G23" s="36"/>
      <c r="H23" s="36"/>
      <c r="I23" s="36"/>
    </row>
    <row r="25" spans="1:9" ht="30" x14ac:dyDescent="0.2">
      <c r="A25" s="8" t="s">
        <v>6</v>
      </c>
      <c r="B25" s="8" t="s">
        <v>15</v>
      </c>
    </row>
    <row r="26" spans="1:9" x14ac:dyDescent="0.2">
      <c r="A26" s="40" t="s">
        <v>30</v>
      </c>
      <c r="B26" s="34">
        <f>D17+D18+D19+D20</f>
        <v>4440845.16</v>
      </c>
    </row>
  </sheetData>
  <mergeCells count="8">
    <mergeCell ref="A12:A13"/>
    <mergeCell ref="B12:B13"/>
    <mergeCell ref="A6:A7"/>
    <mergeCell ref="B6:B7"/>
    <mergeCell ref="A8:A9"/>
    <mergeCell ref="B8:B9"/>
    <mergeCell ref="A10:A11"/>
    <mergeCell ref="B10:B11"/>
  </mergeCell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19" zoomScale="85" zoomScaleNormal="85" workbookViewId="0">
      <selection activeCell="C36" sqref="C36"/>
    </sheetView>
  </sheetViews>
  <sheetFormatPr defaultColWidth="8.85546875" defaultRowHeight="14.25" x14ac:dyDescent="0.2"/>
  <cols>
    <col min="1" max="1" width="32.85546875" style="1" customWidth="1"/>
    <col min="2" max="2" width="23.7109375" style="1" customWidth="1"/>
    <col min="3" max="3" width="37.5703125" style="1" customWidth="1"/>
    <col min="4" max="4" width="23.42578125" style="1" customWidth="1"/>
    <col min="5" max="5" width="16.28515625" style="31" customWidth="1"/>
    <col min="6" max="6" width="17.7109375" style="30" customWidth="1"/>
    <col min="7" max="7" width="20.28515625" style="1" customWidth="1"/>
    <col min="8" max="8" width="16.5703125" style="1" customWidth="1"/>
    <col min="9" max="9" width="22.42578125" style="1" customWidth="1"/>
    <col min="10" max="16384" width="8.85546875" style="1"/>
  </cols>
  <sheetData>
    <row r="1" spans="1:10" ht="26.45" customHeight="1" x14ac:dyDescent="0.25">
      <c r="A1" s="3" t="s">
        <v>0</v>
      </c>
      <c r="B1" s="4" t="s">
        <v>12</v>
      </c>
      <c r="C1" s="4"/>
      <c r="D1" s="4"/>
      <c r="E1" s="7"/>
      <c r="F1" s="6"/>
    </row>
    <row r="2" spans="1:10" x14ac:dyDescent="0.2">
      <c r="A2" s="4"/>
      <c r="B2" s="4"/>
      <c r="C2" s="4"/>
      <c r="D2" s="4"/>
      <c r="E2" s="7"/>
      <c r="F2" s="6"/>
    </row>
    <row r="3" spans="1:10" ht="15" x14ac:dyDescent="0.25">
      <c r="A3" s="3" t="s">
        <v>18</v>
      </c>
      <c r="B3" s="4"/>
      <c r="C3" s="4"/>
      <c r="D3" s="4"/>
      <c r="E3" s="7"/>
      <c r="F3" s="6"/>
    </row>
    <row r="4" spans="1:10" ht="15" x14ac:dyDescent="0.25">
      <c r="A4" s="3" t="s">
        <v>16</v>
      </c>
      <c r="B4" s="4" t="s">
        <v>10</v>
      </c>
      <c r="C4" s="4"/>
      <c r="D4" s="4"/>
      <c r="E4" s="7"/>
      <c r="F4" s="6"/>
    </row>
    <row r="5" spans="1:10" ht="15" x14ac:dyDescent="0.25">
      <c r="A5" s="3" t="s">
        <v>17</v>
      </c>
      <c r="B5" s="4" t="s">
        <v>11</v>
      </c>
      <c r="C5" s="4"/>
      <c r="D5" s="4"/>
      <c r="E5" s="7"/>
      <c r="F5" s="6"/>
    </row>
    <row r="6" spans="1:10" ht="15" x14ac:dyDescent="0.25">
      <c r="A6" s="3" t="s">
        <v>31</v>
      </c>
      <c r="B6" s="4" t="s">
        <v>11</v>
      </c>
      <c r="C6" s="4"/>
      <c r="D6" s="4"/>
      <c r="E6" s="7"/>
      <c r="F6" s="6"/>
    </row>
    <row r="7" spans="1:10" ht="22.9" customHeight="1" thickBot="1" x14ac:dyDescent="0.25">
      <c r="A7" s="4"/>
      <c r="B7" s="4"/>
      <c r="C7" s="4"/>
      <c r="D7" s="4"/>
      <c r="E7" s="7"/>
      <c r="F7" s="6"/>
      <c r="H7" s="41"/>
      <c r="I7" s="41"/>
      <c r="J7" s="41"/>
    </row>
    <row r="8" spans="1:10" ht="41.45" customHeight="1" x14ac:dyDescent="0.2">
      <c r="A8" s="21" t="s">
        <v>1</v>
      </c>
      <c r="B8" s="22" t="s">
        <v>26</v>
      </c>
      <c r="C8" s="22" t="s">
        <v>27</v>
      </c>
      <c r="D8" s="23" t="s">
        <v>9</v>
      </c>
      <c r="J8" s="41"/>
    </row>
    <row r="9" spans="1:10" ht="20.45" customHeight="1" x14ac:dyDescent="0.25">
      <c r="A9" s="60" t="s">
        <v>2</v>
      </c>
      <c r="B9" s="62">
        <v>639446</v>
      </c>
      <c r="C9" s="5">
        <v>0.9</v>
      </c>
      <c r="D9" s="27">
        <f>B9/100*90</f>
        <v>575501.4</v>
      </c>
      <c r="J9" s="41"/>
    </row>
    <row r="10" spans="1:10" ht="19.149999999999999" customHeight="1" x14ac:dyDescent="0.2">
      <c r="A10" s="64"/>
      <c r="B10" s="65"/>
      <c r="C10" s="5">
        <v>0.1</v>
      </c>
      <c r="D10" s="25">
        <f>B9/100*10</f>
        <v>63944.6</v>
      </c>
      <c r="J10" s="41"/>
    </row>
    <row r="11" spans="1:10" ht="18.600000000000001" customHeight="1" x14ac:dyDescent="0.25">
      <c r="A11" s="60" t="s">
        <v>3</v>
      </c>
      <c r="B11" s="62">
        <v>6039617</v>
      </c>
      <c r="C11" s="5">
        <v>0.9</v>
      </c>
      <c r="D11" s="27">
        <f>B11/100*90</f>
        <v>5435655.2999999998</v>
      </c>
      <c r="G11" s="41"/>
      <c r="J11" s="41"/>
    </row>
    <row r="12" spans="1:10" ht="20.45" customHeight="1" x14ac:dyDescent="0.2">
      <c r="A12" s="66"/>
      <c r="B12" s="65"/>
      <c r="C12" s="5">
        <v>0.1</v>
      </c>
      <c r="D12" s="25">
        <f>B11/100*10</f>
        <v>603961.69999999995</v>
      </c>
      <c r="G12" s="44"/>
      <c r="J12" s="41"/>
    </row>
    <row r="13" spans="1:10" ht="21" customHeight="1" x14ac:dyDescent="0.25">
      <c r="A13" s="67" t="s">
        <v>4</v>
      </c>
      <c r="B13" s="57">
        <v>13140058</v>
      </c>
      <c r="C13" s="5">
        <v>0.9</v>
      </c>
      <c r="D13" s="27">
        <f>B13/100*90</f>
        <v>11826052.199999999</v>
      </c>
      <c r="G13" s="45"/>
      <c r="J13" s="41"/>
    </row>
    <row r="14" spans="1:10" ht="20.45" customHeight="1" x14ac:dyDescent="0.2">
      <c r="A14" s="67"/>
      <c r="B14" s="57"/>
      <c r="C14" s="5">
        <v>0.1</v>
      </c>
      <c r="D14" s="25">
        <f>B13-D13</f>
        <v>1314005.8000000007</v>
      </c>
      <c r="G14" s="44"/>
      <c r="J14" s="41"/>
    </row>
    <row r="15" spans="1:10" ht="21" customHeight="1" x14ac:dyDescent="0.2">
      <c r="A15" s="60" t="s">
        <v>5</v>
      </c>
      <c r="B15" s="62">
        <v>5946116</v>
      </c>
      <c r="C15" s="5">
        <v>0.9</v>
      </c>
      <c r="D15" s="28">
        <f>B15/100*90</f>
        <v>5351504.4000000004</v>
      </c>
      <c r="E15" s="32"/>
      <c r="F15" s="33"/>
      <c r="G15" s="41"/>
      <c r="H15" s="41"/>
      <c r="I15" s="41"/>
      <c r="J15" s="41"/>
    </row>
    <row r="16" spans="1:10" ht="22.9" customHeight="1" thickBot="1" x14ac:dyDescent="0.25">
      <c r="A16" s="61"/>
      <c r="B16" s="63"/>
      <c r="C16" s="24">
        <v>0.1</v>
      </c>
      <c r="D16" s="26">
        <f>B15/100*10</f>
        <v>594611.60000000009</v>
      </c>
      <c r="H16" s="36"/>
      <c r="I16" s="36"/>
      <c r="J16" s="36"/>
    </row>
    <row r="17" spans="1:10" ht="9.75" customHeight="1" x14ac:dyDescent="0.2">
      <c r="A17" s="9"/>
      <c r="B17" s="10"/>
      <c r="C17" s="11"/>
      <c r="D17" s="12"/>
      <c r="H17" s="36"/>
      <c r="I17" s="36"/>
      <c r="J17" s="36"/>
    </row>
    <row r="18" spans="1:10" ht="37.15" customHeight="1" x14ac:dyDescent="0.2">
      <c r="A18" s="8" t="s">
        <v>18</v>
      </c>
      <c r="B18" s="8" t="s">
        <v>20</v>
      </c>
      <c r="C18" s="8" t="s">
        <v>21</v>
      </c>
      <c r="D18" s="8" t="s">
        <v>22</v>
      </c>
      <c r="E18" s="8" t="s">
        <v>23</v>
      </c>
      <c r="F18" s="8" t="s">
        <v>24</v>
      </c>
      <c r="H18" s="47"/>
    </row>
    <row r="19" spans="1:10" ht="32.450000000000003" customHeight="1" x14ac:dyDescent="0.2">
      <c r="A19" s="13" t="s">
        <v>4</v>
      </c>
      <c r="B19" s="17">
        <v>544476.19999999995</v>
      </c>
      <c r="C19" s="17">
        <v>562344</v>
      </c>
      <c r="D19" s="18">
        <f>AVERAGE(B19:C19)</f>
        <v>553410.1</v>
      </c>
      <c r="E19" s="19">
        <v>966300.4</v>
      </c>
      <c r="F19" s="20">
        <f>AVERAGE(D19,E19)</f>
        <v>759855.25</v>
      </c>
    </row>
    <row r="20" spans="1:10" ht="9.75" customHeight="1" x14ac:dyDescent="0.2">
      <c r="A20" s="9"/>
      <c r="B20" s="10"/>
      <c r="C20" s="11"/>
      <c r="D20" s="12"/>
      <c r="H20" s="36"/>
      <c r="I20" s="36"/>
      <c r="J20" s="36"/>
    </row>
    <row r="21" spans="1:10" ht="30" x14ac:dyDescent="0.2">
      <c r="A21" s="8" t="s">
        <v>1</v>
      </c>
      <c r="B21" s="8" t="s">
        <v>14</v>
      </c>
      <c r="C21" s="8" t="s">
        <v>6</v>
      </c>
      <c r="D21" s="8" t="s">
        <v>25</v>
      </c>
      <c r="E21" s="37"/>
      <c r="F21" s="37"/>
    </row>
    <row r="22" spans="1:10" x14ac:dyDescent="0.2">
      <c r="A22" s="58" t="s">
        <v>2</v>
      </c>
      <c r="B22" s="59">
        <f>+D9</f>
        <v>575501.4</v>
      </c>
      <c r="C22" s="2" t="s">
        <v>17</v>
      </c>
      <c r="D22" s="34">
        <v>115100.28</v>
      </c>
      <c r="F22" s="1"/>
    </row>
    <row r="23" spans="1:10" x14ac:dyDescent="0.2">
      <c r="A23" s="58"/>
      <c r="B23" s="59"/>
      <c r="C23" s="2" t="s">
        <v>16</v>
      </c>
      <c r="D23" s="34">
        <v>230200.56</v>
      </c>
      <c r="F23" s="1"/>
    </row>
    <row r="24" spans="1:10" ht="15" x14ac:dyDescent="0.25">
      <c r="A24" s="58"/>
      <c r="B24" s="59"/>
      <c r="C24" s="54" t="s">
        <v>32</v>
      </c>
      <c r="D24" s="34">
        <v>115100.28</v>
      </c>
      <c r="E24" s="38"/>
      <c r="F24" s="1"/>
    </row>
    <row r="25" spans="1:10" x14ac:dyDescent="0.2">
      <c r="A25" s="58" t="s">
        <v>3</v>
      </c>
      <c r="B25" s="59">
        <f>+D11</f>
        <v>5435655.2999999998</v>
      </c>
      <c r="C25" s="2" t="s">
        <v>17</v>
      </c>
      <c r="D25" s="34">
        <v>1087131.06</v>
      </c>
      <c r="E25" s="38"/>
      <c r="F25" s="1"/>
    </row>
    <row r="26" spans="1:10" x14ac:dyDescent="0.2">
      <c r="A26" s="58"/>
      <c r="B26" s="59"/>
      <c r="C26" s="2" t="s">
        <v>16</v>
      </c>
      <c r="D26" s="34">
        <v>2174262.12</v>
      </c>
      <c r="E26" s="38"/>
      <c r="F26" s="1"/>
    </row>
    <row r="27" spans="1:10" ht="15" x14ac:dyDescent="0.25">
      <c r="A27" s="58"/>
      <c r="B27" s="59"/>
      <c r="C27" s="54" t="s">
        <v>32</v>
      </c>
      <c r="D27" s="34">
        <v>1087131.06</v>
      </c>
      <c r="E27" s="38"/>
      <c r="F27" s="1"/>
    </row>
    <row r="28" spans="1:10" x14ac:dyDescent="0.2">
      <c r="A28" s="58" t="s">
        <v>13</v>
      </c>
      <c r="B28" s="59">
        <v>11066196.949999999</v>
      </c>
      <c r="C28" s="2" t="s">
        <v>17</v>
      </c>
      <c r="D28" s="34">
        <v>2213239.39</v>
      </c>
      <c r="E28" s="38"/>
      <c r="F28" s="35"/>
    </row>
    <row r="29" spans="1:10" x14ac:dyDescent="0.2">
      <c r="A29" s="58"/>
      <c r="B29" s="59"/>
      <c r="C29" s="2" t="s">
        <v>16</v>
      </c>
      <c r="D29" s="34">
        <v>4426478.78</v>
      </c>
      <c r="E29" s="38"/>
      <c r="F29" s="35"/>
    </row>
    <row r="30" spans="1:10" ht="15" x14ac:dyDescent="0.25">
      <c r="A30" s="58"/>
      <c r="B30" s="59"/>
      <c r="C30" s="54" t="s">
        <v>32</v>
      </c>
      <c r="D30" s="34">
        <v>2213239.39</v>
      </c>
      <c r="E30" s="38"/>
      <c r="F30" s="1"/>
    </row>
    <row r="31" spans="1:10" x14ac:dyDescent="0.2">
      <c r="A31" s="58" t="s">
        <v>5</v>
      </c>
      <c r="B31" s="59">
        <f>+D15</f>
        <v>5351504.4000000004</v>
      </c>
      <c r="C31" s="2" t="s">
        <v>17</v>
      </c>
      <c r="D31" s="34">
        <v>1070300.8800000001</v>
      </c>
      <c r="E31" s="38"/>
      <c r="F31" s="1"/>
    </row>
    <row r="32" spans="1:10" x14ac:dyDescent="0.2">
      <c r="A32" s="58"/>
      <c r="B32" s="59"/>
      <c r="C32" s="2" t="s">
        <v>16</v>
      </c>
      <c r="D32" s="34">
        <v>2140601.7600000002</v>
      </c>
      <c r="E32" s="38"/>
      <c r="F32" s="1"/>
    </row>
    <row r="33" spans="1:9" ht="15" x14ac:dyDescent="0.25">
      <c r="A33" s="58"/>
      <c r="B33" s="59"/>
      <c r="C33" s="54" t="s">
        <v>32</v>
      </c>
      <c r="D33" s="34">
        <v>1070300.8800000001</v>
      </c>
      <c r="E33" s="38"/>
      <c r="F33" s="1"/>
    </row>
    <row r="34" spans="1:9" ht="23.45" customHeight="1" thickBot="1" x14ac:dyDescent="0.25">
      <c r="A34" s="1" t="s">
        <v>19</v>
      </c>
      <c r="C34" s="39"/>
      <c r="D34" s="39"/>
      <c r="E34" s="38"/>
      <c r="F34" s="1"/>
      <c r="G34" s="36"/>
      <c r="H34" s="36"/>
      <c r="I34" s="36"/>
    </row>
    <row r="35" spans="1:9" ht="30" x14ac:dyDescent="0.2">
      <c r="A35" s="21" t="s">
        <v>6</v>
      </c>
      <c r="B35" s="14" t="s">
        <v>15</v>
      </c>
    </row>
    <row r="36" spans="1:9" ht="22.15" customHeight="1" x14ac:dyDescent="0.2">
      <c r="A36" s="2" t="s">
        <v>17</v>
      </c>
      <c r="B36" s="51">
        <f>D22+D25+D28+D31</f>
        <v>4485771.6100000003</v>
      </c>
    </row>
    <row r="37" spans="1:9" ht="15.6" customHeight="1" x14ac:dyDescent="0.2">
      <c r="A37" s="2" t="s">
        <v>16</v>
      </c>
      <c r="B37" s="51">
        <f>D23+D26+D29+D32</f>
        <v>8971543.2200000007</v>
      </c>
    </row>
    <row r="38" spans="1:9" x14ac:dyDescent="0.2">
      <c r="A38" s="2" t="s">
        <v>18</v>
      </c>
      <c r="B38" s="51">
        <f>+F19</f>
        <v>759855.25</v>
      </c>
    </row>
    <row r="39" spans="1:9" ht="15" x14ac:dyDescent="0.25">
      <c r="A39" s="2" t="s">
        <v>32</v>
      </c>
      <c r="B39" s="55">
        <f>D24+D27+D30+D33</f>
        <v>4485771.6100000003</v>
      </c>
    </row>
  </sheetData>
  <mergeCells count="16">
    <mergeCell ref="A9:A10"/>
    <mergeCell ref="B9:B10"/>
    <mergeCell ref="A11:A12"/>
    <mergeCell ref="B11:B12"/>
    <mergeCell ref="A13:A14"/>
    <mergeCell ref="B13:B14"/>
    <mergeCell ref="A28:A30"/>
    <mergeCell ref="B28:B30"/>
    <mergeCell ref="A31:A33"/>
    <mergeCell ref="B31:B33"/>
    <mergeCell ref="A15:A16"/>
    <mergeCell ref="B15:B16"/>
    <mergeCell ref="A22:A24"/>
    <mergeCell ref="B22:B24"/>
    <mergeCell ref="A25:A27"/>
    <mergeCell ref="B25:B27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Asl Gallura</vt:lpstr>
      <vt:lpstr>ASL Sassari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Fanni</dc:creator>
  <cp:lastModifiedBy>910014dessi</cp:lastModifiedBy>
  <cp:lastPrinted>2025-04-02T07:50:11Z</cp:lastPrinted>
  <dcterms:created xsi:type="dcterms:W3CDTF">2025-02-18T12:25:19Z</dcterms:created>
  <dcterms:modified xsi:type="dcterms:W3CDTF">2025-11-18T14:10:15Z</dcterms:modified>
</cp:coreProperties>
</file>