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103274\Desktop\atti dal 2017 2026\Atti Direttore Generale ARES anno 2026\"/>
    </mc:Choice>
  </mc:AlternateContent>
  <bookViews>
    <workbookView xWindow="0" yWindow="0" windowWidth="23040" windowHeight="9192"/>
  </bookViews>
  <sheets>
    <sheet name="TAB A" sheetId="10" r:id="rId1"/>
    <sheet name="TAB B" sheetId="4" r:id="rId2"/>
    <sheet name="TAB C" sheetId="5" r:id="rId3"/>
    <sheet name="TAB D" sheetId="12" r:id="rId4"/>
  </sheets>
  <definedNames>
    <definedName name="_xlnm._FilterDatabase" localSheetId="0" hidden="1">'TAB A'!$C$3:$I$295</definedName>
    <definedName name="_xlnm._FilterDatabase" localSheetId="1" hidden="1">'TAB B'!$A$2:$M$365</definedName>
    <definedName name="_xlnm._FilterDatabase" localSheetId="2" hidden="1">'TAB C'!$A$2:$H$364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1" i="5" l="1"/>
  <c r="H164" i="5"/>
  <c r="H335" i="5"/>
  <c r="F4" i="5"/>
  <c r="H4" i="5" s="1"/>
  <c r="F5" i="5"/>
  <c r="H5" i="5" s="1"/>
  <c r="F6" i="5"/>
  <c r="H6" i="5" s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H28" i="5" s="1"/>
  <c r="F29" i="5"/>
  <c r="H29" i="5" s="1"/>
  <c r="F30" i="5"/>
  <c r="H30" i="5" s="1"/>
  <c r="F31" i="5"/>
  <c r="H31" i="5" s="1"/>
  <c r="F32" i="5"/>
  <c r="F33" i="5"/>
  <c r="F34" i="5"/>
  <c r="F35" i="5"/>
  <c r="F36" i="5"/>
  <c r="H36" i="5" s="1"/>
  <c r="F37" i="5"/>
  <c r="H37" i="5" s="1"/>
  <c r="F38" i="5"/>
  <c r="H38" i="5" s="1"/>
  <c r="F39" i="5"/>
  <c r="H39" i="5" s="1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H65" i="5" s="1"/>
  <c r="F66" i="5"/>
  <c r="H66" i="5" s="1"/>
  <c r="F67" i="5"/>
  <c r="H67" i="5" s="1"/>
  <c r="F68" i="5"/>
  <c r="H68" i="5" s="1"/>
  <c r="F69" i="5"/>
  <c r="H69" i="5" s="1"/>
  <c r="F70" i="5"/>
  <c r="F71" i="5"/>
  <c r="F72" i="5"/>
  <c r="F73" i="5"/>
  <c r="F74" i="5"/>
  <c r="F75" i="5"/>
  <c r="F76" i="5"/>
  <c r="F77" i="5"/>
  <c r="F78" i="5"/>
  <c r="H78" i="5" s="1"/>
  <c r="F79" i="5"/>
  <c r="F80" i="5"/>
  <c r="F81" i="5"/>
  <c r="F82" i="5"/>
  <c r="F83" i="5"/>
  <c r="F84" i="5"/>
  <c r="F85" i="5"/>
  <c r="H85" i="5" s="1"/>
  <c r="F86" i="5"/>
  <c r="H86" i="5" s="1"/>
  <c r="F87" i="5"/>
  <c r="H87" i="5" s="1"/>
  <c r="F88" i="5"/>
  <c r="H88" i="5" s="1"/>
  <c r="F89" i="5"/>
  <c r="H89" i="5" s="1"/>
  <c r="F90" i="5"/>
  <c r="H90" i="5" s="1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H110" i="5" s="1"/>
  <c r="F111" i="5"/>
  <c r="H111" i="5" s="1"/>
  <c r="F112" i="5"/>
  <c r="H112" i="5" s="1"/>
  <c r="F113" i="5"/>
  <c r="H113" i="5" s="1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H130" i="5" s="1"/>
  <c r="F131" i="5"/>
  <c r="H131" i="5" s="1"/>
  <c r="F132" i="5"/>
  <c r="H132" i="5" s="1"/>
  <c r="F133" i="5"/>
  <c r="H133" i="5" s="1"/>
  <c r="F134" i="5"/>
  <c r="F135" i="5"/>
  <c r="F136" i="5"/>
  <c r="F137" i="5"/>
  <c r="F138" i="5"/>
  <c r="F139" i="5"/>
  <c r="F140" i="5"/>
  <c r="F141" i="5"/>
  <c r="F142" i="5"/>
  <c r="H142" i="5" s="1"/>
  <c r="F143" i="5"/>
  <c r="H143" i="5" s="1"/>
  <c r="F144" i="5"/>
  <c r="H144" i="5" s="1"/>
  <c r="F145" i="5"/>
  <c r="H145" i="5" s="1"/>
  <c r="F146" i="5"/>
  <c r="H146" i="5" s="1"/>
  <c r="F147" i="5"/>
  <c r="F148" i="5"/>
  <c r="F149" i="5"/>
  <c r="F150" i="5"/>
  <c r="F151" i="5"/>
  <c r="F152" i="5"/>
  <c r="F153" i="5"/>
  <c r="H153" i="5" s="1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H166" i="5" s="1"/>
  <c r="F167" i="5"/>
  <c r="H167" i="5" s="1"/>
  <c r="F168" i="5"/>
  <c r="H168" i="5" s="1"/>
  <c r="F169" i="5"/>
  <c r="F170" i="5"/>
  <c r="H170" i="5" s="1"/>
  <c r="F171" i="5"/>
  <c r="F172" i="5"/>
  <c r="H172" i="5" s="1"/>
  <c r="F173" i="5"/>
  <c r="F174" i="5"/>
  <c r="F175" i="5"/>
  <c r="H175" i="5" s="1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H230" i="5" s="1"/>
  <c r="F231" i="5"/>
  <c r="F232" i="5"/>
  <c r="F233" i="5"/>
  <c r="F234" i="5"/>
  <c r="H234" i="5" s="1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H262" i="5" s="1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H290" i="5" s="1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H350" i="5" s="1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" i="5"/>
  <c r="H3" i="5" s="1"/>
  <c r="G109" i="4"/>
  <c r="I364" i="4"/>
  <c r="D364" i="4"/>
  <c r="F49" i="4"/>
  <c r="H45" i="4" s="1"/>
  <c r="F27" i="4"/>
  <c r="F20" i="4"/>
  <c r="H18" i="4" s="1"/>
  <c r="H173" i="5" l="1"/>
  <c r="H174" i="5"/>
  <c r="H169" i="5"/>
  <c r="H165" i="5"/>
  <c r="H105" i="5"/>
  <c r="H329" i="5"/>
  <c r="H233" i="5"/>
  <c r="H285" i="5"/>
  <c r="H189" i="5"/>
  <c r="H61" i="5"/>
  <c r="H356" i="5"/>
  <c r="H269" i="5"/>
  <c r="H41" i="5"/>
  <c r="H344" i="5"/>
  <c r="H249" i="5"/>
  <c r="H125" i="5"/>
  <c r="H307" i="5"/>
  <c r="H211" i="5"/>
  <c r="H147" i="5"/>
  <c r="H83" i="5"/>
  <c r="H19" i="5"/>
  <c r="H352" i="5"/>
  <c r="H343" i="5"/>
  <c r="H317" i="5"/>
  <c r="H301" i="5"/>
  <c r="H281" i="5"/>
  <c r="H265" i="5"/>
  <c r="H247" i="5"/>
  <c r="H231" i="5"/>
  <c r="H205" i="5"/>
  <c r="H185" i="5"/>
  <c r="H163" i="5"/>
  <c r="H141" i="5"/>
  <c r="H121" i="5"/>
  <c r="H99" i="5"/>
  <c r="H77" i="5"/>
  <c r="H57" i="5"/>
  <c r="H35" i="5"/>
  <c r="H13" i="5"/>
  <c r="H360" i="5"/>
  <c r="H351" i="5"/>
  <c r="H339" i="5"/>
  <c r="H313" i="5"/>
  <c r="H297" i="5"/>
  <c r="H279" i="5"/>
  <c r="H263" i="5"/>
  <c r="H243" i="5"/>
  <c r="H221" i="5"/>
  <c r="H201" i="5"/>
  <c r="H179" i="5"/>
  <c r="H157" i="5"/>
  <c r="H137" i="5"/>
  <c r="H115" i="5"/>
  <c r="H93" i="5"/>
  <c r="H73" i="5"/>
  <c r="H51" i="5"/>
  <c r="H9" i="5"/>
  <c r="H359" i="5"/>
  <c r="H348" i="5"/>
  <c r="H333" i="5"/>
  <c r="H311" i="5"/>
  <c r="H295" i="5"/>
  <c r="H275" i="5"/>
  <c r="H253" i="5"/>
  <c r="H237" i="5"/>
  <c r="H217" i="5"/>
  <c r="H195" i="5"/>
  <c r="H109" i="5"/>
  <c r="H45" i="5"/>
  <c r="H25" i="5"/>
  <c r="H354" i="5"/>
  <c r="H346" i="5"/>
  <c r="H314" i="5"/>
  <c r="H278" i="5"/>
  <c r="H266" i="5"/>
  <c r="H250" i="5"/>
  <c r="H150" i="5"/>
  <c r="H134" i="5"/>
  <c r="H118" i="5"/>
  <c r="H106" i="5"/>
  <c r="H98" i="5"/>
  <c r="H82" i="5"/>
  <c r="H74" i="5"/>
  <c r="H58" i="5"/>
  <c r="H50" i="5"/>
  <c r="H26" i="5"/>
  <c r="H18" i="5"/>
  <c r="H10" i="5"/>
  <c r="H258" i="5"/>
  <c r="H286" i="5"/>
  <c r="H206" i="5"/>
  <c r="H62" i="5"/>
  <c r="H46" i="5"/>
  <c r="H363" i="5"/>
  <c r="H355" i="5"/>
  <c r="H347" i="5"/>
  <c r="H338" i="5"/>
  <c r="H327" i="5"/>
  <c r="H306" i="5"/>
  <c r="H274" i="5"/>
  <c r="H242" i="5"/>
  <c r="H362" i="5"/>
  <c r="H358" i="5"/>
  <c r="H342" i="5"/>
  <c r="H330" i="5"/>
  <c r="H326" i="5"/>
  <c r="H310" i="5"/>
  <c r="H298" i="5"/>
  <c r="H294" i="5"/>
  <c r="H282" i="5"/>
  <c r="H246" i="5"/>
  <c r="H218" i="5"/>
  <c r="H214" i="5"/>
  <c r="H210" i="5"/>
  <c r="H202" i="5"/>
  <c r="H198" i="5"/>
  <c r="H194" i="5"/>
  <c r="H186" i="5"/>
  <c r="H182" i="5"/>
  <c r="H178" i="5"/>
  <c r="H162" i="5"/>
  <c r="H154" i="5"/>
  <c r="H138" i="5"/>
  <c r="H122" i="5"/>
  <c r="H114" i="5"/>
  <c r="H102" i="5"/>
  <c r="H70" i="5"/>
  <c r="H54" i="5"/>
  <c r="H42" i="5"/>
  <c r="H34" i="5"/>
  <c r="H22" i="5"/>
  <c r="H322" i="5"/>
  <c r="H226" i="5"/>
  <c r="H318" i="5"/>
  <c r="H254" i="5"/>
  <c r="H222" i="5"/>
  <c r="H190" i="5"/>
  <c r="H158" i="5"/>
  <c r="H126" i="5"/>
  <c r="H94" i="5"/>
  <c r="H14" i="5"/>
  <c r="H331" i="5"/>
  <c r="H319" i="5"/>
  <c r="H315" i="5"/>
  <c r="H303" i="5"/>
  <c r="H299" i="5"/>
  <c r="H287" i="5"/>
  <c r="H283" i="5"/>
  <c r="H271" i="5"/>
  <c r="H267" i="5"/>
  <c r="H255" i="5"/>
  <c r="H251" i="5"/>
  <c r="H239" i="5"/>
  <c r="H235" i="5"/>
  <c r="H223" i="5"/>
  <c r="H219" i="5"/>
  <c r="H215" i="5"/>
  <c r="H207" i="5"/>
  <c r="H203" i="5"/>
  <c r="H199" i="5"/>
  <c r="H191" i="5"/>
  <c r="H187" i="5"/>
  <c r="H183" i="5"/>
  <c r="H159" i="5"/>
  <c r="H155" i="5"/>
  <c r="H151" i="5"/>
  <c r="H139" i="5"/>
  <c r="H135" i="5"/>
  <c r="H127" i="5"/>
  <c r="H123" i="5"/>
  <c r="H119" i="5"/>
  <c r="H107" i="5"/>
  <c r="H103" i="5"/>
  <c r="H95" i="5"/>
  <c r="H91" i="5"/>
  <c r="H79" i="5"/>
  <c r="H75" i="5"/>
  <c r="H71" i="5"/>
  <c r="H63" i="5"/>
  <c r="H59" i="5"/>
  <c r="H55" i="5"/>
  <c r="H47" i="5"/>
  <c r="H43" i="5"/>
  <c r="H27" i="5"/>
  <c r="H23" i="5"/>
  <c r="H15" i="5"/>
  <c r="H11" i="5"/>
  <c r="H7" i="5"/>
  <c r="H334" i="5"/>
  <c r="H323" i="5"/>
  <c r="H302" i="5"/>
  <c r="H291" i="5"/>
  <c r="H270" i="5"/>
  <c r="H259" i="5"/>
  <c r="H238" i="5"/>
  <c r="H227" i="5"/>
  <c r="H337" i="5"/>
  <c r="H321" i="5"/>
  <c r="H305" i="5"/>
  <c r="H289" i="5"/>
  <c r="H273" i="5"/>
  <c r="H257" i="5"/>
  <c r="H241" i="5"/>
  <c r="H225" i="5"/>
  <c r="H209" i="5"/>
  <c r="H193" i="5"/>
  <c r="H177" i="5"/>
  <c r="H161" i="5"/>
  <c r="H129" i="5"/>
  <c r="H97" i="5"/>
  <c r="H81" i="5"/>
  <c r="H49" i="5"/>
  <c r="H33" i="5"/>
  <c r="H17" i="5"/>
  <c r="H340" i="5"/>
  <c r="H336" i="5"/>
  <c r="H332" i="5"/>
  <c r="H328" i="5"/>
  <c r="H324" i="5"/>
  <c r="H320" i="5"/>
  <c r="H316" i="5"/>
  <c r="H312" i="5"/>
  <c r="H308" i="5"/>
  <c r="H304" i="5"/>
  <c r="H300" i="5"/>
  <c r="H296" i="5"/>
  <c r="H292" i="5"/>
  <c r="H288" i="5"/>
  <c r="H284" i="5"/>
  <c r="H280" i="5"/>
  <c r="H276" i="5"/>
  <c r="H272" i="5"/>
  <c r="H268" i="5"/>
  <c r="H264" i="5"/>
  <c r="H260" i="5"/>
  <c r="H256" i="5"/>
  <c r="H252" i="5"/>
  <c r="H248" i="5"/>
  <c r="H244" i="5"/>
  <c r="H240" i="5"/>
  <c r="H236" i="5"/>
  <c r="H232" i="5"/>
  <c r="H228" i="5"/>
  <c r="H224" i="5"/>
  <c r="H220" i="5"/>
  <c r="H216" i="5"/>
  <c r="H212" i="5"/>
  <c r="H208" i="5"/>
  <c r="H204" i="5"/>
  <c r="H200" i="5"/>
  <c r="H196" i="5"/>
  <c r="H192" i="5"/>
  <c r="H188" i="5"/>
  <c r="H184" i="5"/>
  <c r="H180" i="5"/>
  <c r="H176" i="5"/>
  <c r="H160" i="5"/>
  <c r="H156" i="5"/>
  <c r="H152" i="5"/>
  <c r="H148" i="5"/>
  <c r="H140" i="5"/>
  <c r="H136" i="5"/>
  <c r="H128" i="5"/>
  <c r="H124" i="5"/>
  <c r="H120" i="5"/>
  <c r="H116" i="5"/>
  <c r="H108" i="5"/>
  <c r="H104" i="5"/>
  <c r="H100" i="5"/>
  <c r="H96" i="5"/>
  <c r="H92" i="5"/>
  <c r="H84" i="5"/>
  <c r="H80" i="5"/>
  <c r="H76" i="5"/>
  <c r="H72" i="5"/>
  <c r="H64" i="5"/>
  <c r="H60" i="5"/>
  <c r="H56" i="5"/>
  <c r="H52" i="5"/>
  <c r="H48" i="5"/>
  <c r="H44" i="5"/>
  <c r="H40" i="5"/>
  <c r="H32" i="5"/>
  <c r="H24" i="5"/>
  <c r="H20" i="5"/>
  <c r="H16" i="5"/>
  <c r="H12" i="5"/>
  <c r="H8" i="5"/>
  <c r="H361" i="5"/>
  <c r="H357" i="5"/>
  <c r="H353" i="5"/>
  <c r="H349" i="5"/>
  <c r="H345" i="5"/>
  <c r="H341" i="5"/>
  <c r="H325" i="5"/>
  <c r="H309" i="5"/>
  <c r="H293" i="5"/>
  <c r="H277" i="5"/>
  <c r="H261" i="5"/>
  <c r="H245" i="5"/>
  <c r="H229" i="5"/>
  <c r="H213" i="5"/>
  <c r="H197" i="5"/>
  <c r="H181" i="5"/>
  <c r="H149" i="5"/>
  <c r="H117" i="5"/>
  <c r="H101" i="5"/>
  <c r="H53" i="5"/>
  <c r="H21" i="5"/>
  <c r="H48" i="4"/>
  <c r="H47" i="4"/>
  <c r="H44" i="4"/>
  <c r="H46" i="4"/>
  <c r="H49" i="4"/>
  <c r="H17" i="4"/>
  <c r="H20" i="4"/>
  <c r="H19" i="4"/>
  <c r="J260" i="4"/>
  <c r="J364" i="4" s="1"/>
  <c r="J366" i="4" s="1"/>
  <c r="L365" i="4" s="1"/>
  <c r="E364" i="4"/>
  <c r="K363" i="4" l="1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0" i="4"/>
  <c r="K298" i="4"/>
  <c r="K296" i="4"/>
  <c r="K259" i="4"/>
  <c r="K257" i="4"/>
  <c r="K255" i="4"/>
  <c r="K253" i="4"/>
  <c r="K251" i="4"/>
  <c r="K249" i="4"/>
  <c r="K247" i="4"/>
  <c r="K245" i="4"/>
  <c r="K243" i="4"/>
  <c r="K241" i="4"/>
  <c r="K239" i="4"/>
  <c r="K237" i="4"/>
  <c r="K5" i="4"/>
  <c r="K4" i="4"/>
  <c r="K29" i="4"/>
  <c r="K37" i="4"/>
  <c r="K3" i="4"/>
  <c r="K7" i="4"/>
  <c r="K8" i="4"/>
  <c r="K9" i="4"/>
  <c r="K10" i="4"/>
  <c r="K12" i="4"/>
  <c r="K14" i="4"/>
  <c r="K16" i="4"/>
  <c r="K18" i="4"/>
  <c r="K20" i="4"/>
  <c r="K22" i="4"/>
  <c r="K24" i="4"/>
  <c r="K26" i="4"/>
  <c r="K28" i="4"/>
  <c r="K31" i="4"/>
  <c r="K38" i="4"/>
  <c r="K41" i="4"/>
  <c r="K43" i="4"/>
  <c r="K45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15" i="4"/>
  <c r="K23" i="4"/>
  <c r="K35" i="4"/>
  <c r="K36" i="4"/>
  <c r="K39" i="4"/>
  <c r="K40" i="4"/>
  <c r="K68" i="4"/>
  <c r="K17" i="4"/>
  <c r="K25" i="4"/>
  <c r="K42" i="4"/>
  <c r="K67" i="4"/>
  <c r="K6" i="4"/>
  <c r="K11" i="4"/>
  <c r="K19" i="4"/>
  <c r="K27" i="4"/>
  <c r="K32" i="4"/>
  <c r="K44" i="4"/>
  <c r="K21" i="4"/>
  <c r="K60" i="4"/>
  <c r="K62" i="4"/>
  <c r="K64" i="4"/>
  <c r="K66" i="4"/>
  <c r="K86" i="4"/>
  <c r="K33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9" i="4"/>
  <c r="K30" i="4"/>
  <c r="K34" i="4"/>
  <c r="K61" i="4"/>
  <c r="K63" i="4"/>
  <c r="K65" i="4"/>
  <c r="K70" i="4"/>
  <c r="K88" i="4"/>
  <c r="K87" i="4"/>
  <c r="K103" i="4"/>
  <c r="K104" i="4"/>
  <c r="K105" i="4"/>
  <c r="K106" i="4"/>
  <c r="K107" i="4"/>
  <c r="K108" i="4"/>
  <c r="K109" i="4"/>
  <c r="K110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4" i="4"/>
  <c r="K135" i="4"/>
  <c r="K136" i="4"/>
  <c r="K137" i="4"/>
  <c r="K138" i="4"/>
  <c r="K139" i="4"/>
  <c r="K140" i="4"/>
  <c r="K141" i="4"/>
  <c r="K142" i="4"/>
  <c r="K146" i="4"/>
  <c r="K13" i="4"/>
  <c r="K69" i="4"/>
  <c r="K113" i="4"/>
  <c r="K133" i="4"/>
  <c r="K145" i="4"/>
  <c r="K46" i="4"/>
  <c r="K91" i="4"/>
  <c r="K92" i="4"/>
  <c r="K93" i="4"/>
  <c r="K94" i="4"/>
  <c r="K95" i="4"/>
  <c r="K96" i="4"/>
  <c r="K97" i="4"/>
  <c r="K98" i="4"/>
  <c r="K99" i="4"/>
  <c r="K100" i="4"/>
  <c r="K101" i="4"/>
  <c r="K102" i="4"/>
  <c r="K112" i="4"/>
  <c r="K132" i="4"/>
  <c r="K144" i="4"/>
  <c r="K154" i="4"/>
  <c r="K155" i="4"/>
  <c r="K156" i="4"/>
  <c r="K157" i="4"/>
  <c r="K158" i="4"/>
  <c r="K159" i="4"/>
  <c r="K160" i="4"/>
  <c r="K161" i="4"/>
  <c r="K162" i="4"/>
  <c r="K163" i="4"/>
  <c r="K164" i="4"/>
  <c r="K90" i="4"/>
  <c r="K131" i="4"/>
  <c r="K148" i="4"/>
  <c r="K150" i="4"/>
  <c r="K152" i="4"/>
  <c r="K174" i="4"/>
  <c r="K111" i="4"/>
  <c r="K147" i="4"/>
  <c r="K149" i="4"/>
  <c r="K151" i="4"/>
  <c r="K153" i="4"/>
  <c r="K165" i="4"/>
  <c r="K166" i="4"/>
  <c r="K167" i="4"/>
  <c r="K168" i="4"/>
  <c r="K169" i="4"/>
  <c r="K170" i="4"/>
  <c r="K171" i="4"/>
  <c r="K172" i="4"/>
  <c r="K173" i="4"/>
  <c r="K175" i="4"/>
  <c r="K177" i="4"/>
  <c r="K179" i="4"/>
  <c r="K181" i="4"/>
  <c r="K183" i="4"/>
  <c r="K185" i="4"/>
  <c r="K187" i="4"/>
  <c r="K189" i="4"/>
  <c r="K191" i="4"/>
  <c r="K193" i="4"/>
  <c r="K195" i="4"/>
  <c r="K197" i="4"/>
  <c r="K199" i="4"/>
  <c r="K201" i="4"/>
  <c r="K203" i="4"/>
  <c r="K205" i="4"/>
  <c r="K207" i="4"/>
  <c r="K209" i="4"/>
  <c r="K211" i="4"/>
  <c r="K213" i="4"/>
  <c r="K215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143" i="4"/>
  <c r="K176" i="4"/>
  <c r="K178" i="4"/>
  <c r="K180" i="4"/>
  <c r="K182" i="4"/>
  <c r="K184" i="4"/>
  <c r="K186" i="4"/>
  <c r="K188" i="4"/>
  <c r="K190" i="4"/>
  <c r="K192" i="4"/>
  <c r="K194" i="4"/>
  <c r="K196" i="4"/>
  <c r="K198" i="4"/>
  <c r="K200" i="4"/>
  <c r="K202" i="4"/>
  <c r="K204" i="4"/>
  <c r="K206" i="4"/>
  <c r="K208" i="4"/>
  <c r="K210" i="4"/>
  <c r="K212" i="4"/>
  <c r="K214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301" i="4"/>
  <c r="K299" i="4"/>
  <c r="K297" i="4"/>
  <c r="K295" i="4"/>
  <c r="K258" i="4"/>
  <c r="K256" i="4"/>
  <c r="K254" i="4"/>
  <c r="K252" i="4"/>
  <c r="K250" i="4"/>
  <c r="K248" i="4"/>
  <c r="K246" i="4"/>
  <c r="K244" i="4"/>
  <c r="K242" i="4"/>
  <c r="K240" i="4"/>
  <c r="K238" i="4"/>
  <c r="K236" i="4"/>
  <c r="E296" i="10"/>
  <c r="E295" i="10"/>
  <c r="E294" i="10"/>
  <c r="E293" i="10"/>
  <c r="E292" i="10"/>
  <c r="E291" i="10"/>
  <c r="E290" i="10"/>
  <c r="E289" i="10"/>
  <c r="E288" i="10"/>
  <c r="E287" i="10"/>
  <c r="E286" i="10"/>
  <c r="E285" i="10"/>
  <c r="E284" i="10"/>
  <c r="E283" i="10"/>
  <c r="E282" i="10"/>
  <c r="E281" i="10"/>
  <c r="E280" i="10"/>
  <c r="E279" i="10"/>
  <c r="E278" i="10"/>
  <c r="E277" i="10"/>
  <c r="E276" i="10"/>
  <c r="E275" i="10"/>
  <c r="E274" i="10"/>
  <c r="E273" i="10"/>
  <c r="E272" i="10"/>
  <c r="E271" i="10"/>
  <c r="E270" i="10"/>
  <c r="E269" i="10"/>
  <c r="E268" i="10"/>
  <c r="E267" i="10"/>
  <c r="E266" i="10"/>
  <c r="E265" i="10"/>
  <c r="E264" i="10"/>
  <c r="E263" i="10"/>
  <c r="E262" i="10"/>
  <c r="E261" i="10"/>
  <c r="E260" i="10"/>
  <c r="E259" i="10"/>
  <c r="E258" i="10"/>
  <c r="E257" i="10"/>
  <c r="E256" i="10"/>
  <c r="E255" i="10"/>
  <c r="E254" i="10"/>
  <c r="E253" i="10"/>
  <c r="E252" i="10"/>
  <c r="E251" i="10"/>
  <c r="E250" i="10"/>
  <c r="E249" i="10"/>
  <c r="E248" i="10"/>
  <c r="E247" i="10"/>
  <c r="E246" i="10"/>
  <c r="E245" i="10"/>
  <c r="E244" i="10"/>
  <c r="E243" i="10"/>
  <c r="E242" i="10"/>
  <c r="E241" i="10"/>
  <c r="E240" i="10"/>
  <c r="E239" i="10"/>
  <c r="E238" i="10"/>
  <c r="E237" i="10"/>
  <c r="E236" i="10"/>
  <c r="E235" i="10"/>
  <c r="E234" i="10"/>
  <c r="E233" i="10"/>
  <c r="E232" i="10"/>
  <c r="E231" i="10"/>
  <c r="E230" i="10"/>
  <c r="E229" i="10"/>
  <c r="E228" i="10"/>
  <c r="E227" i="10"/>
  <c r="E226" i="10"/>
  <c r="E225" i="10"/>
  <c r="E224" i="10"/>
  <c r="E223" i="10"/>
  <c r="E222" i="10"/>
  <c r="E221" i="10"/>
  <c r="E220" i="10"/>
  <c r="E219" i="10"/>
  <c r="E218" i="10"/>
  <c r="E217" i="10"/>
  <c r="E216" i="10"/>
  <c r="E215" i="10"/>
  <c r="E214" i="10"/>
  <c r="E213" i="10"/>
  <c r="E212" i="10"/>
  <c r="E211" i="10"/>
  <c r="E210" i="10"/>
  <c r="E209" i="10"/>
  <c r="E208" i="10"/>
  <c r="E207" i="10"/>
  <c r="E206" i="10"/>
  <c r="E205" i="10"/>
  <c r="E204" i="10"/>
  <c r="E203" i="10"/>
  <c r="E202" i="10"/>
  <c r="E201" i="10"/>
  <c r="E200" i="10"/>
  <c r="E199" i="10"/>
  <c r="E198" i="10"/>
  <c r="E197" i="10"/>
  <c r="E196" i="10"/>
  <c r="E195" i="10"/>
  <c r="E194" i="10"/>
  <c r="E193" i="10"/>
  <c r="E192" i="10"/>
  <c r="E191" i="10"/>
  <c r="E190" i="10"/>
  <c r="E189" i="10"/>
  <c r="E188" i="10"/>
  <c r="E187" i="10"/>
  <c r="E186" i="10"/>
  <c r="E185" i="10"/>
  <c r="E184" i="10"/>
  <c r="E183" i="10"/>
  <c r="E182" i="10"/>
  <c r="E181" i="10"/>
  <c r="E180" i="10"/>
  <c r="E179" i="10"/>
  <c r="E178" i="10"/>
  <c r="E177" i="10"/>
  <c r="E176" i="10"/>
  <c r="E175" i="10"/>
  <c r="E174" i="10"/>
  <c r="E173" i="10"/>
  <c r="E172" i="10"/>
  <c r="E171" i="10"/>
  <c r="E170" i="10"/>
  <c r="E169" i="10"/>
  <c r="E168" i="10"/>
  <c r="E167" i="10"/>
  <c r="E166" i="10"/>
  <c r="E165" i="10"/>
  <c r="E164" i="10"/>
  <c r="E163" i="10"/>
  <c r="E162" i="10"/>
  <c r="E161" i="10"/>
  <c r="E160" i="10"/>
  <c r="E159" i="10"/>
  <c r="E158" i="10"/>
  <c r="E157" i="10"/>
  <c r="E156" i="10"/>
  <c r="E155" i="10"/>
  <c r="E154" i="10"/>
  <c r="E153" i="10"/>
  <c r="E152" i="10"/>
  <c r="E151" i="10"/>
  <c r="E150" i="10"/>
  <c r="E149" i="10"/>
  <c r="E148" i="10"/>
  <c r="E147" i="10"/>
  <c r="E146" i="10"/>
  <c r="E145" i="10"/>
  <c r="E144" i="10"/>
  <c r="E143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20" i="10"/>
  <c r="E119" i="10"/>
  <c r="E118" i="10"/>
  <c r="E117" i="10"/>
  <c r="E116" i="10"/>
  <c r="E115" i="10"/>
  <c r="E114" i="10"/>
  <c r="E113" i="10"/>
  <c r="E112" i="10"/>
  <c r="E111" i="10"/>
  <c r="E110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K364" i="4" l="1"/>
  <c r="L240" i="4"/>
  <c r="M240" i="4" s="1"/>
  <c r="L248" i="4"/>
  <c r="M248" i="4" s="1"/>
  <c r="L256" i="4"/>
  <c r="M256" i="4" s="1"/>
  <c r="L299" i="4"/>
  <c r="M299" i="4" s="1"/>
  <c r="L233" i="4"/>
  <c r="M233" i="4" s="1"/>
  <c r="L229" i="4"/>
  <c r="M229" i="4" s="1"/>
  <c r="L225" i="4"/>
  <c r="M225" i="4" s="1"/>
  <c r="L221" i="4"/>
  <c r="M221" i="4" s="1"/>
  <c r="L217" i="4"/>
  <c r="M217" i="4" s="1"/>
  <c r="L210" i="4"/>
  <c r="M210" i="4" s="1"/>
  <c r="L202" i="4"/>
  <c r="M202" i="4" s="1"/>
  <c r="L194" i="4"/>
  <c r="M194" i="4" s="1"/>
  <c r="L186" i="4"/>
  <c r="M186" i="4" s="1"/>
  <c r="L178" i="4"/>
  <c r="M178" i="4" s="1"/>
  <c r="L293" i="4"/>
  <c r="M293" i="4" s="1"/>
  <c r="L289" i="4"/>
  <c r="M289" i="4" s="1"/>
  <c r="L285" i="4"/>
  <c r="M285" i="4" s="1"/>
  <c r="L281" i="4"/>
  <c r="M281" i="4" s="1"/>
  <c r="L277" i="4"/>
  <c r="M277" i="4" s="1"/>
  <c r="L273" i="4"/>
  <c r="M273" i="4" s="1"/>
  <c r="L269" i="4"/>
  <c r="M269" i="4" s="1"/>
  <c r="L265" i="4"/>
  <c r="M265" i="4" s="1"/>
  <c r="L261" i="4"/>
  <c r="M261" i="4" s="1"/>
  <c r="L211" i="4"/>
  <c r="M211" i="4" s="1"/>
  <c r="L203" i="4"/>
  <c r="M203" i="4" s="1"/>
  <c r="L195" i="4"/>
  <c r="M195" i="4" s="1"/>
  <c r="L187" i="4"/>
  <c r="M187" i="4" s="1"/>
  <c r="L179" i="4"/>
  <c r="M179" i="4" s="1"/>
  <c r="L172" i="4"/>
  <c r="M172" i="4" s="1"/>
  <c r="L168" i="4"/>
  <c r="M168" i="4" s="1"/>
  <c r="L153" i="4"/>
  <c r="M153" i="4" s="1"/>
  <c r="L111" i="4"/>
  <c r="M111" i="4" s="1"/>
  <c r="L148" i="4"/>
  <c r="M148" i="4" s="1"/>
  <c r="L163" i="4"/>
  <c r="M163" i="4" s="1"/>
  <c r="L159" i="4"/>
  <c r="M159" i="4" s="1"/>
  <c r="L155" i="4"/>
  <c r="M155" i="4" s="1"/>
  <c r="L112" i="4"/>
  <c r="M112" i="4" s="1"/>
  <c r="L99" i="4"/>
  <c r="M99" i="4" s="1"/>
  <c r="L95" i="4"/>
  <c r="M95" i="4" s="1"/>
  <c r="L91" i="4"/>
  <c r="M91" i="4" s="1"/>
  <c r="L113" i="4"/>
  <c r="M113" i="4" s="1"/>
  <c r="L142" i="4"/>
  <c r="M142" i="4" s="1"/>
  <c r="L138" i="4"/>
  <c r="M138" i="4" s="1"/>
  <c r="L134" i="4"/>
  <c r="M134" i="4" s="1"/>
  <c r="L127" i="4"/>
  <c r="M127" i="4" s="1"/>
  <c r="L123" i="4"/>
  <c r="M123" i="4" s="1"/>
  <c r="L119" i="4"/>
  <c r="M119" i="4" s="1"/>
  <c r="L115" i="4"/>
  <c r="M115" i="4" s="1"/>
  <c r="L108" i="4"/>
  <c r="M108" i="4" s="1"/>
  <c r="L104" i="4"/>
  <c r="M104" i="4" s="1"/>
  <c r="L70" i="4"/>
  <c r="M70" i="4" s="1"/>
  <c r="L34" i="4"/>
  <c r="M34" i="4" s="1"/>
  <c r="L84" i="4"/>
  <c r="M84" i="4" s="1"/>
  <c r="L80" i="4"/>
  <c r="M80" i="4" s="1"/>
  <c r="L76" i="4"/>
  <c r="M76" i="4" s="1"/>
  <c r="L72" i="4"/>
  <c r="M72" i="4" s="1"/>
  <c r="L66" i="4"/>
  <c r="M66" i="4" s="1"/>
  <c r="L21" i="4"/>
  <c r="M21" i="4" s="1"/>
  <c r="L19" i="4"/>
  <c r="M19" i="4" s="1"/>
  <c r="L42" i="4"/>
  <c r="M42" i="4" s="1"/>
  <c r="L40" i="4"/>
  <c r="M40" i="4" s="1"/>
  <c r="L23" i="4"/>
  <c r="M23" i="4" s="1"/>
  <c r="L57" i="4"/>
  <c r="M57" i="4" s="1"/>
  <c r="L53" i="4"/>
  <c r="M53" i="4" s="1"/>
  <c r="L49" i="4"/>
  <c r="M49" i="4" s="1"/>
  <c r="L43" i="4"/>
  <c r="M43" i="4" s="1"/>
  <c r="L28" i="4"/>
  <c r="M28" i="4" s="1"/>
  <c r="L20" i="4"/>
  <c r="M20" i="4" s="1"/>
  <c r="L12" i="4"/>
  <c r="M12" i="4" s="1"/>
  <c r="L7" i="4"/>
  <c r="M7" i="4" s="1"/>
  <c r="L4" i="4"/>
  <c r="M4" i="4" s="1"/>
  <c r="L241" i="4"/>
  <c r="M241" i="4" s="1"/>
  <c r="L249" i="4"/>
  <c r="M249" i="4" s="1"/>
  <c r="L257" i="4"/>
  <c r="M257" i="4" s="1"/>
  <c r="L300" i="4"/>
  <c r="M300" i="4" s="1"/>
  <c r="L305" i="4"/>
  <c r="M305" i="4" s="1"/>
  <c r="L309" i="4"/>
  <c r="M309" i="4" s="1"/>
  <c r="L313" i="4"/>
  <c r="M313" i="4" s="1"/>
  <c r="L317" i="4"/>
  <c r="M317" i="4" s="1"/>
  <c r="L321" i="4"/>
  <c r="M321" i="4" s="1"/>
  <c r="L325" i="4"/>
  <c r="M325" i="4" s="1"/>
  <c r="L329" i="4"/>
  <c r="M329" i="4" s="1"/>
  <c r="L333" i="4"/>
  <c r="M333" i="4" s="1"/>
  <c r="L337" i="4"/>
  <c r="M337" i="4" s="1"/>
  <c r="L341" i="4"/>
  <c r="M341" i="4" s="1"/>
  <c r="L345" i="4"/>
  <c r="M345" i="4" s="1"/>
  <c r="L349" i="4"/>
  <c r="M349" i="4" s="1"/>
  <c r="L353" i="4"/>
  <c r="M353" i="4" s="1"/>
  <c r="L357" i="4"/>
  <c r="M357" i="4" s="1"/>
  <c r="L361" i="4"/>
  <c r="M361" i="4" s="1"/>
  <c r="L242" i="4"/>
  <c r="M242" i="4" s="1"/>
  <c r="L250" i="4"/>
  <c r="M250" i="4" s="1"/>
  <c r="L258" i="4"/>
  <c r="M258" i="4" s="1"/>
  <c r="L301" i="4"/>
  <c r="M301" i="4" s="1"/>
  <c r="L232" i="4"/>
  <c r="M232" i="4" s="1"/>
  <c r="L228" i="4"/>
  <c r="M228" i="4" s="1"/>
  <c r="L224" i="4"/>
  <c r="M224" i="4" s="1"/>
  <c r="L220" i="4"/>
  <c r="M220" i="4" s="1"/>
  <c r="L216" i="4"/>
  <c r="M216" i="4" s="1"/>
  <c r="L208" i="4"/>
  <c r="M208" i="4" s="1"/>
  <c r="L200" i="4"/>
  <c r="M200" i="4" s="1"/>
  <c r="L192" i="4"/>
  <c r="M192" i="4" s="1"/>
  <c r="L184" i="4"/>
  <c r="M184" i="4" s="1"/>
  <c r="L176" i="4"/>
  <c r="M176" i="4" s="1"/>
  <c r="L292" i="4"/>
  <c r="M292" i="4" s="1"/>
  <c r="L288" i="4"/>
  <c r="M288" i="4" s="1"/>
  <c r="L284" i="4"/>
  <c r="M284" i="4" s="1"/>
  <c r="L280" i="4"/>
  <c r="M280" i="4" s="1"/>
  <c r="L276" i="4"/>
  <c r="M276" i="4" s="1"/>
  <c r="L272" i="4"/>
  <c r="M272" i="4" s="1"/>
  <c r="L268" i="4"/>
  <c r="M268" i="4" s="1"/>
  <c r="L264" i="4"/>
  <c r="M264" i="4" s="1"/>
  <c r="L260" i="4"/>
  <c r="M260" i="4" s="1"/>
  <c r="L209" i="4"/>
  <c r="M209" i="4" s="1"/>
  <c r="L201" i="4"/>
  <c r="M201" i="4" s="1"/>
  <c r="L193" i="4"/>
  <c r="M193" i="4" s="1"/>
  <c r="L185" i="4"/>
  <c r="M185" i="4" s="1"/>
  <c r="L177" i="4"/>
  <c r="M177" i="4" s="1"/>
  <c r="L171" i="4"/>
  <c r="M171" i="4" s="1"/>
  <c r="L167" i="4"/>
  <c r="M167" i="4" s="1"/>
  <c r="L151" i="4"/>
  <c r="M151" i="4" s="1"/>
  <c r="L174" i="4"/>
  <c r="M174" i="4" s="1"/>
  <c r="L131" i="4"/>
  <c r="M131" i="4" s="1"/>
  <c r="L162" i="4"/>
  <c r="M162" i="4" s="1"/>
  <c r="L158" i="4"/>
  <c r="M158" i="4" s="1"/>
  <c r="L154" i="4"/>
  <c r="M154" i="4" s="1"/>
  <c r="L102" i="4"/>
  <c r="M102" i="4" s="1"/>
  <c r="L98" i="4"/>
  <c r="M98" i="4" s="1"/>
  <c r="L94" i="4"/>
  <c r="M94" i="4" s="1"/>
  <c r="L46" i="4"/>
  <c r="M46" i="4" s="1"/>
  <c r="L69" i="4"/>
  <c r="M69" i="4" s="1"/>
  <c r="L141" i="4"/>
  <c r="M141" i="4" s="1"/>
  <c r="L137" i="4"/>
  <c r="M137" i="4" s="1"/>
  <c r="L130" i="4"/>
  <c r="M130" i="4" s="1"/>
  <c r="L126" i="4"/>
  <c r="M126" i="4" s="1"/>
  <c r="L122" i="4"/>
  <c r="M122" i="4" s="1"/>
  <c r="L118" i="4"/>
  <c r="M118" i="4" s="1"/>
  <c r="L114" i="4"/>
  <c r="M114" i="4" s="1"/>
  <c r="L107" i="4"/>
  <c r="M107" i="4" s="1"/>
  <c r="L103" i="4"/>
  <c r="M103" i="4" s="1"/>
  <c r="L65" i="4"/>
  <c r="M65" i="4" s="1"/>
  <c r="L30" i="4"/>
  <c r="M30" i="4" s="1"/>
  <c r="L83" i="4"/>
  <c r="M83" i="4" s="1"/>
  <c r="L79" i="4"/>
  <c r="M79" i="4" s="1"/>
  <c r="L75" i="4"/>
  <c r="M75" i="4" s="1"/>
  <c r="L71" i="4"/>
  <c r="M71" i="4" s="1"/>
  <c r="L64" i="4"/>
  <c r="M64" i="4" s="1"/>
  <c r="L44" i="4"/>
  <c r="M44" i="4" s="1"/>
  <c r="L11" i="4"/>
  <c r="M11" i="4" s="1"/>
  <c r="L25" i="4"/>
  <c r="M25" i="4" s="1"/>
  <c r="L39" i="4"/>
  <c r="M39" i="4" s="1"/>
  <c r="L15" i="4"/>
  <c r="M15" i="4" s="1"/>
  <c r="L56" i="4"/>
  <c r="M56" i="4" s="1"/>
  <c r="L52" i="4"/>
  <c r="M52" i="4" s="1"/>
  <c r="L48" i="4"/>
  <c r="M48" i="4" s="1"/>
  <c r="L41" i="4"/>
  <c r="M41" i="4" s="1"/>
  <c r="L26" i="4"/>
  <c r="M26" i="4" s="1"/>
  <c r="L18" i="4"/>
  <c r="M18" i="4" s="1"/>
  <c r="L10" i="4"/>
  <c r="M10" i="4" s="1"/>
  <c r="L3" i="4"/>
  <c r="L5" i="4"/>
  <c r="M5" i="4" s="1"/>
  <c r="L243" i="4"/>
  <c r="M243" i="4" s="1"/>
  <c r="L251" i="4"/>
  <c r="M251" i="4" s="1"/>
  <c r="L259" i="4"/>
  <c r="M259" i="4" s="1"/>
  <c r="L302" i="4"/>
  <c r="M302" i="4" s="1"/>
  <c r="L306" i="4"/>
  <c r="M306" i="4" s="1"/>
  <c r="L310" i="4"/>
  <c r="M310" i="4" s="1"/>
  <c r="L314" i="4"/>
  <c r="M314" i="4" s="1"/>
  <c r="L318" i="4"/>
  <c r="M318" i="4" s="1"/>
  <c r="L322" i="4"/>
  <c r="M322" i="4" s="1"/>
  <c r="L326" i="4"/>
  <c r="M326" i="4" s="1"/>
  <c r="L330" i="4"/>
  <c r="M330" i="4" s="1"/>
  <c r="L334" i="4"/>
  <c r="M334" i="4" s="1"/>
  <c r="L338" i="4"/>
  <c r="M338" i="4" s="1"/>
  <c r="L342" i="4"/>
  <c r="M342" i="4" s="1"/>
  <c r="L346" i="4"/>
  <c r="M346" i="4" s="1"/>
  <c r="L350" i="4"/>
  <c r="M350" i="4" s="1"/>
  <c r="L354" i="4"/>
  <c r="M354" i="4" s="1"/>
  <c r="L358" i="4"/>
  <c r="M358" i="4" s="1"/>
  <c r="L362" i="4"/>
  <c r="M362" i="4" s="1"/>
  <c r="L236" i="4"/>
  <c r="M236" i="4" s="1"/>
  <c r="L244" i="4"/>
  <c r="M244" i="4" s="1"/>
  <c r="L252" i="4"/>
  <c r="M252" i="4" s="1"/>
  <c r="L295" i="4"/>
  <c r="M295" i="4" s="1"/>
  <c r="L235" i="4"/>
  <c r="M235" i="4" s="1"/>
  <c r="L231" i="4"/>
  <c r="M231" i="4" s="1"/>
  <c r="L227" i="4"/>
  <c r="M227" i="4" s="1"/>
  <c r="L223" i="4"/>
  <c r="M223" i="4" s="1"/>
  <c r="L219" i="4"/>
  <c r="M219" i="4" s="1"/>
  <c r="L214" i="4"/>
  <c r="M214" i="4" s="1"/>
  <c r="L206" i="4"/>
  <c r="M206" i="4" s="1"/>
  <c r="L198" i="4"/>
  <c r="M198" i="4" s="1"/>
  <c r="L190" i="4"/>
  <c r="M190" i="4" s="1"/>
  <c r="L182" i="4"/>
  <c r="M182" i="4" s="1"/>
  <c r="L143" i="4"/>
  <c r="M143" i="4" s="1"/>
  <c r="L291" i="4"/>
  <c r="M291" i="4" s="1"/>
  <c r="L287" i="4"/>
  <c r="M287" i="4" s="1"/>
  <c r="L283" i="4"/>
  <c r="M283" i="4" s="1"/>
  <c r="L279" i="4"/>
  <c r="M279" i="4" s="1"/>
  <c r="L275" i="4"/>
  <c r="M275" i="4" s="1"/>
  <c r="L271" i="4"/>
  <c r="M271" i="4" s="1"/>
  <c r="L267" i="4"/>
  <c r="M267" i="4" s="1"/>
  <c r="L263" i="4"/>
  <c r="M263" i="4" s="1"/>
  <c r="L215" i="4"/>
  <c r="M215" i="4" s="1"/>
  <c r="L207" i="4"/>
  <c r="M207" i="4" s="1"/>
  <c r="L199" i="4"/>
  <c r="M199" i="4" s="1"/>
  <c r="L191" i="4"/>
  <c r="M191" i="4" s="1"/>
  <c r="L183" i="4"/>
  <c r="M183" i="4" s="1"/>
  <c r="L175" i="4"/>
  <c r="M175" i="4" s="1"/>
  <c r="L170" i="4"/>
  <c r="M170" i="4" s="1"/>
  <c r="L166" i="4"/>
  <c r="M166" i="4" s="1"/>
  <c r="L149" i="4"/>
  <c r="M149" i="4" s="1"/>
  <c r="L152" i="4"/>
  <c r="M152" i="4" s="1"/>
  <c r="L90" i="4"/>
  <c r="M90" i="4" s="1"/>
  <c r="L161" i="4"/>
  <c r="M161" i="4" s="1"/>
  <c r="L157" i="4"/>
  <c r="M157" i="4" s="1"/>
  <c r="L144" i="4"/>
  <c r="M144" i="4" s="1"/>
  <c r="L101" i="4"/>
  <c r="M101" i="4" s="1"/>
  <c r="L97" i="4"/>
  <c r="M97" i="4" s="1"/>
  <c r="L93" i="4"/>
  <c r="M93" i="4" s="1"/>
  <c r="L145" i="4"/>
  <c r="M145" i="4" s="1"/>
  <c r="L13" i="4"/>
  <c r="M13" i="4" s="1"/>
  <c r="L140" i="4"/>
  <c r="M140" i="4" s="1"/>
  <c r="L136" i="4"/>
  <c r="M136" i="4" s="1"/>
  <c r="L129" i="4"/>
  <c r="M129" i="4" s="1"/>
  <c r="L125" i="4"/>
  <c r="M125" i="4" s="1"/>
  <c r="L121" i="4"/>
  <c r="M121" i="4" s="1"/>
  <c r="L117" i="4"/>
  <c r="M117" i="4" s="1"/>
  <c r="L110" i="4"/>
  <c r="M110" i="4" s="1"/>
  <c r="L106" i="4"/>
  <c r="M106" i="4" s="1"/>
  <c r="L87" i="4"/>
  <c r="M87" i="4" s="1"/>
  <c r="L63" i="4"/>
  <c r="M63" i="4" s="1"/>
  <c r="L89" i="4"/>
  <c r="M89" i="4" s="1"/>
  <c r="L82" i="4"/>
  <c r="M82" i="4" s="1"/>
  <c r="L78" i="4"/>
  <c r="M78" i="4" s="1"/>
  <c r="L74" i="4"/>
  <c r="M74" i="4" s="1"/>
  <c r="L33" i="4"/>
  <c r="M33" i="4" s="1"/>
  <c r="L62" i="4"/>
  <c r="M62" i="4" s="1"/>
  <c r="L32" i="4"/>
  <c r="M32" i="4" s="1"/>
  <c r="L6" i="4"/>
  <c r="M6" i="4" s="1"/>
  <c r="L17" i="4"/>
  <c r="M17" i="4" s="1"/>
  <c r="L36" i="4"/>
  <c r="M36" i="4" s="1"/>
  <c r="L59" i="4"/>
  <c r="M59" i="4" s="1"/>
  <c r="L55" i="4"/>
  <c r="M55" i="4" s="1"/>
  <c r="L51" i="4"/>
  <c r="M51" i="4" s="1"/>
  <c r="L47" i="4"/>
  <c r="M47" i="4" s="1"/>
  <c r="L38" i="4"/>
  <c r="M38" i="4" s="1"/>
  <c r="L24" i="4"/>
  <c r="M24" i="4" s="1"/>
  <c r="L16" i="4"/>
  <c r="M16" i="4" s="1"/>
  <c r="L9" i="4"/>
  <c r="M9" i="4" s="1"/>
  <c r="L37" i="4"/>
  <c r="M37" i="4" s="1"/>
  <c r="L237" i="4"/>
  <c r="M237" i="4" s="1"/>
  <c r="L245" i="4"/>
  <c r="M245" i="4" s="1"/>
  <c r="L253" i="4"/>
  <c r="M253" i="4" s="1"/>
  <c r="L296" i="4"/>
  <c r="M296" i="4" s="1"/>
  <c r="L303" i="4"/>
  <c r="M303" i="4" s="1"/>
  <c r="L307" i="4"/>
  <c r="M307" i="4" s="1"/>
  <c r="L311" i="4"/>
  <c r="M311" i="4" s="1"/>
  <c r="L315" i="4"/>
  <c r="M315" i="4" s="1"/>
  <c r="L319" i="4"/>
  <c r="M319" i="4" s="1"/>
  <c r="L323" i="4"/>
  <c r="M323" i="4" s="1"/>
  <c r="L327" i="4"/>
  <c r="M327" i="4" s="1"/>
  <c r="L331" i="4"/>
  <c r="M331" i="4" s="1"/>
  <c r="L335" i="4"/>
  <c r="M335" i="4" s="1"/>
  <c r="L339" i="4"/>
  <c r="M339" i="4" s="1"/>
  <c r="L343" i="4"/>
  <c r="M343" i="4" s="1"/>
  <c r="L347" i="4"/>
  <c r="M347" i="4" s="1"/>
  <c r="L351" i="4"/>
  <c r="M351" i="4" s="1"/>
  <c r="L355" i="4"/>
  <c r="M355" i="4" s="1"/>
  <c r="L359" i="4"/>
  <c r="M359" i="4" s="1"/>
  <c r="L363" i="4"/>
  <c r="M363" i="4" s="1"/>
  <c r="L238" i="4"/>
  <c r="M238" i="4" s="1"/>
  <c r="L246" i="4"/>
  <c r="M246" i="4" s="1"/>
  <c r="L254" i="4"/>
  <c r="M254" i="4" s="1"/>
  <c r="L297" i="4"/>
  <c r="M297" i="4" s="1"/>
  <c r="L234" i="4"/>
  <c r="M234" i="4" s="1"/>
  <c r="L230" i="4"/>
  <c r="M230" i="4" s="1"/>
  <c r="L226" i="4"/>
  <c r="M226" i="4" s="1"/>
  <c r="L222" i="4"/>
  <c r="M222" i="4" s="1"/>
  <c r="L218" i="4"/>
  <c r="M218" i="4" s="1"/>
  <c r="L212" i="4"/>
  <c r="M212" i="4" s="1"/>
  <c r="L204" i="4"/>
  <c r="M204" i="4" s="1"/>
  <c r="L196" i="4"/>
  <c r="M196" i="4" s="1"/>
  <c r="L188" i="4"/>
  <c r="M188" i="4" s="1"/>
  <c r="L180" i="4"/>
  <c r="M180" i="4" s="1"/>
  <c r="L294" i="4"/>
  <c r="M294" i="4" s="1"/>
  <c r="L290" i="4"/>
  <c r="M290" i="4" s="1"/>
  <c r="L286" i="4"/>
  <c r="M286" i="4" s="1"/>
  <c r="L282" i="4"/>
  <c r="M282" i="4" s="1"/>
  <c r="L278" i="4"/>
  <c r="M278" i="4" s="1"/>
  <c r="L274" i="4"/>
  <c r="M274" i="4" s="1"/>
  <c r="L270" i="4"/>
  <c r="M270" i="4" s="1"/>
  <c r="L266" i="4"/>
  <c r="M266" i="4" s="1"/>
  <c r="L262" i="4"/>
  <c r="M262" i="4" s="1"/>
  <c r="L213" i="4"/>
  <c r="M213" i="4" s="1"/>
  <c r="L205" i="4"/>
  <c r="M205" i="4" s="1"/>
  <c r="L197" i="4"/>
  <c r="M197" i="4" s="1"/>
  <c r="L189" i="4"/>
  <c r="M189" i="4" s="1"/>
  <c r="L181" i="4"/>
  <c r="M181" i="4" s="1"/>
  <c r="L173" i="4"/>
  <c r="M173" i="4" s="1"/>
  <c r="L169" i="4"/>
  <c r="M169" i="4" s="1"/>
  <c r="L165" i="4"/>
  <c r="M165" i="4" s="1"/>
  <c r="L147" i="4"/>
  <c r="M147" i="4" s="1"/>
  <c r="L150" i="4"/>
  <c r="M150" i="4" s="1"/>
  <c r="L164" i="4"/>
  <c r="M164" i="4" s="1"/>
  <c r="L160" i="4"/>
  <c r="M160" i="4" s="1"/>
  <c r="L156" i="4"/>
  <c r="M156" i="4" s="1"/>
  <c r="L132" i="4"/>
  <c r="M132" i="4" s="1"/>
  <c r="L100" i="4"/>
  <c r="M100" i="4" s="1"/>
  <c r="L96" i="4"/>
  <c r="M96" i="4" s="1"/>
  <c r="L92" i="4"/>
  <c r="M92" i="4" s="1"/>
  <c r="L133" i="4"/>
  <c r="M133" i="4" s="1"/>
  <c r="L146" i="4"/>
  <c r="M146" i="4" s="1"/>
  <c r="L139" i="4"/>
  <c r="M139" i="4" s="1"/>
  <c r="L135" i="4"/>
  <c r="M135" i="4" s="1"/>
  <c r="L128" i="4"/>
  <c r="M128" i="4" s="1"/>
  <c r="L124" i="4"/>
  <c r="M124" i="4" s="1"/>
  <c r="L120" i="4"/>
  <c r="M120" i="4" s="1"/>
  <c r="L116" i="4"/>
  <c r="M116" i="4" s="1"/>
  <c r="L109" i="4"/>
  <c r="M109" i="4" s="1"/>
  <c r="L105" i="4"/>
  <c r="M105" i="4" s="1"/>
  <c r="L88" i="4"/>
  <c r="M88" i="4" s="1"/>
  <c r="L61" i="4"/>
  <c r="M61" i="4" s="1"/>
  <c r="L85" i="4"/>
  <c r="M85" i="4" s="1"/>
  <c r="L81" i="4"/>
  <c r="M81" i="4" s="1"/>
  <c r="L77" i="4"/>
  <c r="M77" i="4" s="1"/>
  <c r="L73" i="4"/>
  <c r="M73" i="4" s="1"/>
  <c r="L86" i="4"/>
  <c r="M86" i="4" s="1"/>
  <c r="L60" i="4"/>
  <c r="M60" i="4" s="1"/>
  <c r="L27" i="4"/>
  <c r="M27" i="4" s="1"/>
  <c r="L67" i="4"/>
  <c r="M67" i="4" s="1"/>
  <c r="L68" i="4"/>
  <c r="M68" i="4" s="1"/>
  <c r="L35" i="4"/>
  <c r="M35" i="4" s="1"/>
  <c r="L58" i="4"/>
  <c r="M58" i="4" s="1"/>
  <c r="L54" i="4"/>
  <c r="M54" i="4" s="1"/>
  <c r="L50" i="4"/>
  <c r="M50" i="4" s="1"/>
  <c r="L45" i="4"/>
  <c r="M45" i="4" s="1"/>
  <c r="L31" i="4"/>
  <c r="M31" i="4" s="1"/>
  <c r="L22" i="4"/>
  <c r="M22" i="4" s="1"/>
  <c r="L14" i="4"/>
  <c r="M14" i="4" s="1"/>
  <c r="L8" i="4"/>
  <c r="M8" i="4" s="1"/>
  <c r="L29" i="4"/>
  <c r="M29" i="4" s="1"/>
  <c r="L239" i="4"/>
  <c r="M239" i="4" s="1"/>
  <c r="L247" i="4"/>
  <c r="M247" i="4" s="1"/>
  <c r="L255" i="4"/>
  <c r="M255" i="4" s="1"/>
  <c r="L298" i="4"/>
  <c r="M298" i="4" s="1"/>
  <c r="L304" i="4"/>
  <c r="M304" i="4" s="1"/>
  <c r="L308" i="4"/>
  <c r="M308" i="4" s="1"/>
  <c r="L312" i="4"/>
  <c r="M312" i="4" s="1"/>
  <c r="L316" i="4"/>
  <c r="M316" i="4" s="1"/>
  <c r="L320" i="4"/>
  <c r="M320" i="4" s="1"/>
  <c r="L324" i="4"/>
  <c r="M324" i="4" s="1"/>
  <c r="L328" i="4"/>
  <c r="M328" i="4" s="1"/>
  <c r="L332" i="4"/>
  <c r="M332" i="4" s="1"/>
  <c r="L336" i="4"/>
  <c r="M336" i="4" s="1"/>
  <c r="L340" i="4"/>
  <c r="M340" i="4" s="1"/>
  <c r="L344" i="4"/>
  <c r="M344" i="4" s="1"/>
  <c r="L348" i="4"/>
  <c r="M348" i="4" s="1"/>
  <c r="L352" i="4"/>
  <c r="M352" i="4" s="1"/>
  <c r="L356" i="4"/>
  <c r="M356" i="4" s="1"/>
  <c r="L360" i="4"/>
  <c r="M360" i="4" s="1"/>
  <c r="F289" i="10"/>
  <c r="F286" i="10"/>
  <c r="F283" i="10"/>
  <c r="H283" i="10" s="1"/>
  <c r="F276" i="10"/>
  <c r="G276" i="10" s="1"/>
  <c r="F273" i="10"/>
  <c r="H273" i="10" s="1"/>
  <c r="F270" i="10"/>
  <c r="H270" i="10" s="1"/>
  <c r="F264" i="10"/>
  <c r="H264" i="10" s="1"/>
  <c r="F261" i="10"/>
  <c r="H261" i="10" s="1"/>
  <c r="F254" i="10"/>
  <c r="G254" i="10" s="1"/>
  <c r="F247" i="10"/>
  <c r="G247" i="10" s="1"/>
  <c r="F244" i="10"/>
  <c r="G244" i="10" s="1"/>
  <c r="F241" i="10"/>
  <c r="G241" i="10" s="1"/>
  <c r="F236" i="10"/>
  <c r="H236" i="10" s="1"/>
  <c r="F229" i="10"/>
  <c r="G229" i="10" s="1"/>
  <c r="F226" i="10"/>
  <c r="G226" i="10" s="1"/>
  <c r="F224" i="10"/>
  <c r="H224" i="10" s="1"/>
  <c r="F221" i="10"/>
  <c r="G221" i="10" s="1"/>
  <c r="F219" i="10"/>
  <c r="G219" i="10" s="1"/>
  <c r="F212" i="10"/>
  <c r="G212" i="10" s="1"/>
  <c r="F209" i="10"/>
  <c r="H209" i="10" s="1"/>
  <c r="F206" i="10"/>
  <c r="H206" i="10" s="1"/>
  <c r="F199" i="10"/>
  <c r="G199" i="10" s="1"/>
  <c r="F196" i="10"/>
  <c r="G196" i="10" s="1"/>
  <c r="F193" i="10"/>
  <c r="H193" i="10" s="1"/>
  <c r="F187" i="10"/>
  <c r="G187" i="10" s="1"/>
  <c r="F182" i="10"/>
  <c r="H182" i="10" s="1"/>
  <c r="F179" i="10"/>
  <c r="H179" i="10" s="1"/>
  <c r="F172" i="10"/>
  <c r="H172" i="10" s="1"/>
  <c r="F169" i="10"/>
  <c r="G169" i="10" s="1"/>
  <c r="F166" i="10"/>
  <c r="H166" i="10" s="1"/>
  <c r="F159" i="10"/>
  <c r="H159" i="10" s="1"/>
  <c r="F156" i="10"/>
  <c r="G156" i="10" s="1"/>
  <c r="F153" i="10"/>
  <c r="G153" i="10" s="1"/>
  <c r="F150" i="10"/>
  <c r="H150" i="10" s="1"/>
  <c r="F147" i="10"/>
  <c r="H147" i="10" s="1"/>
  <c r="F142" i="10"/>
  <c r="H142" i="10" s="1"/>
  <c r="F136" i="10"/>
  <c r="G136" i="10" s="1"/>
  <c r="F124" i="10"/>
  <c r="H124" i="10" s="1"/>
  <c r="F119" i="10"/>
  <c r="G119" i="10" s="1"/>
  <c r="F116" i="10"/>
  <c r="H116" i="10" s="1"/>
  <c r="F113" i="10"/>
  <c r="G113" i="10" s="1"/>
  <c r="F110" i="10"/>
  <c r="G110" i="10" s="1"/>
  <c r="F107" i="10"/>
  <c r="G107" i="10" s="1"/>
  <c r="F104" i="10"/>
  <c r="G104" i="10" s="1"/>
  <c r="F97" i="10"/>
  <c r="G97" i="10" s="1"/>
  <c r="F94" i="10"/>
  <c r="G94" i="10" s="1"/>
  <c r="F87" i="10"/>
  <c r="H87" i="10" s="1"/>
  <c r="F91" i="10"/>
  <c r="G91" i="10" s="1"/>
  <c r="F292" i="10"/>
  <c r="H292" i="10" s="1"/>
  <c r="F8" i="10"/>
  <c r="H8" i="10" s="1"/>
  <c r="F11" i="10"/>
  <c r="H11" i="10" s="1"/>
  <c r="F18" i="10"/>
  <c r="H18" i="10" s="1"/>
  <c r="F21" i="10"/>
  <c r="H21" i="10" s="1"/>
  <c r="F25" i="10"/>
  <c r="H25" i="10" s="1"/>
  <c r="F28" i="10"/>
  <c r="H28" i="10" s="1"/>
  <c r="F31" i="10"/>
  <c r="G31" i="10" s="1"/>
  <c r="F34" i="10"/>
  <c r="H34" i="10" s="1"/>
  <c r="F38" i="10"/>
  <c r="G38" i="10" s="1"/>
  <c r="F41" i="10"/>
  <c r="G41" i="10" s="1"/>
  <c r="F45" i="10"/>
  <c r="G45" i="10" s="1"/>
  <c r="F48" i="10"/>
  <c r="H48" i="10" s="1"/>
  <c r="F52" i="10"/>
  <c r="G52" i="10" s="1"/>
  <c r="F55" i="10"/>
  <c r="G55" i="10" s="1"/>
  <c r="F62" i="10"/>
  <c r="H62" i="10" s="1"/>
  <c r="F65" i="10"/>
  <c r="H65" i="10" s="1"/>
  <c r="F68" i="10"/>
  <c r="G68" i="10" s="1"/>
  <c r="F75" i="10"/>
  <c r="G75" i="10" s="1"/>
  <c r="F78" i="10"/>
  <c r="G78" i="10" s="1"/>
  <c r="F82" i="10"/>
  <c r="H82" i="10" s="1"/>
  <c r="F85" i="10"/>
  <c r="H85" i="10" s="1"/>
  <c r="F86" i="10"/>
  <c r="G86" i="10" s="1"/>
  <c r="F5" i="10"/>
  <c r="G5" i="10" s="1"/>
  <c r="F12" i="10"/>
  <c r="G12" i="10" s="1"/>
  <c r="F15" i="10"/>
  <c r="G15" i="10" s="1"/>
  <c r="F19" i="10"/>
  <c r="H19" i="10" s="1"/>
  <c r="F22" i="10"/>
  <c r="H22" i="10" s="1"/>
  <c r="F29" i="10"/>
  <c r="G29" i="10" s="1"/>
  <c r="F32" i="10"/>
  <c r="G32" i="10" s="1"/>
  <c r="F35" i="10"/>
  <c r="H35" i="10" s="1"/>
  <c r="F39" i="10"/>
  <c r="G39" i="10" s="1"/>
  <c r="F42" i="10"/>
  <c r="G42" i="10" s="1"/>
  <c r="F46" i="10"/>
  <c r="G46" i="10" s="1"/>
  <c r="F49" i="10"/>
  <c r="H49" i="10" s="1"/>
  <c r="F53" i="10"/>
  <c r="H53" i="10" s="1"/>
  <c r="F56" i="10"/>
  <c r="H56" i="10" s="1"/>
  <c r="F59" i="10"/>
  <c r="G59" i="10" s="1"/>
  <c r="F66" i="10"/>
  <c r="H66" i="10" s="1"/>
  <c r="F69" i="10"/>
  <c r="H69" i="10" s="1"/>
  <c r="F72" i="10"/>
  <c r="H72" i="10" s="1"/>
  <c r="F76" i="10"/>
  <c r="H76" i="10" s="1"/>
  <c r="F79" i="10"/>
  <c r="H79" i="10" s="1"/>
  <c r="F88" i="10"/>
  <c r="H88" i="10" s="1"/>
  <c r="F95" i="10"/>
  <c r="G95" i="10" s="1"/>
  <c r="F98" i="10"/>
  <c r="H98" i="10" s="1"/>
  <c r="F101" i="10"/>
  <c r="H101" i="10" s="1"/>
  <c r="F108" i="10"/>
  <c r="H108" i="10" s="1"/>
  <c r="F114" i="10"/>
  <c r="H114" i="10" s="1"/>
  <c r="F117" i="10"/>
  <c r="H117" i="10" s="1"/>
  <c r="F122" i="10"/>
  <c r="H122" i="10" s="1"/>
  <c r="F125" i="10"/>
  <c r="H125" i="10" s="1"/>
  <c r="F128" i="10"/>
  <c r="H128" i="10" s="1"/>
  <c r="F131" i="10"/>
  <c r="H131" i="10" s="1"/>
  <c r="F134" i="10"/>
  <c r="H134" i="10" s="1"/>
  <c r="F137" i="10"/>
  <c r="H137" i="10" s="1"/>
  <c r="F140" i="10"/>
  <c r="G140" i="10" s="1"/>
  <c r="F145" i="10"/>
  <c r="H145" i="10" s="1"/>
  <c r="F154" i="10"/>
  <c r="H154" i="10" s="1"/>
  <c r="F157" i="10"/>
  <c r="H157" i="10" s="1"/>
  <c r="F160" i="10"/>
  <c r="G160" i="10" s="1"/>
  <c r="F163" i="10"/>
  <c r="G163" i="10" s="1"/>
  <c r="F167" i="10"/>
  <c r="H167" i="10" s="1"/>
  <c r="F170" i="10"/>
  <c r="H170" i="10" s="1"/>
  <c r="F173" i="10"/>
  <c r="G173" i="10" s="1"/>
  <c r="F176" i="10"/>
  <c r="H176" i="10" s="1"/>
  <c r="F185" i="10"/>
  <c r="G185" i="10" s="1"/>
  <c r="F190" i="10"/>
  <c r="H190" i="10" s="1"/>
  <c r="F194" i="10"/>
  <c r="G194" i="10" s="1"/>
  <c r="F197" i="10"/>
  <c r="G197" i="10" s="1"/>
  <c r="F200" i="10"/>
  <c r="G200" i="10" s="1"/>
  <c r="F203" i="10"/>
  <c r="H203" i="10" s="1"/>
  <c r="F210" i="10"/>
  <c r="H210" i="10" s="1"/>
  <c r="F213" i="10"/>
  <c r="G213" i="10" s="1"/>
  <c r="F216" i="10"/>
  <c r="H216" i="10" s="1"/>
  <c r="F227" i="10"/>
  <c r="H227" i="10" s="1"/>
  <c r="F230" i="10"/>
  <c r="H230" i="10" s="1"/>
  <c r="F233" i="10"/>
  <c r="H233" i="10" s="1"/>
  <c r="F237" i="10"/>
  <c r="H237" i="10" s="1"/>
  <c r="F239" i="10"/>
  <c r="H239" i="10" s="1"/>
  <c r="F242" i="10"/>
  <c r="H242" i="10" s="1"/>
  <c r="F245" i="10"/>
  <c r="H245" i="10" s="1"/>
  <c r="F248" i="10"/>
  <c r="G248" i="10" s="1"/>
  <c r="F251" i="10"/>
  <c r="H251" i="10" s="1"/>
  <c r="F255" i="10"/>
  <c r="G255" i="10" s="1"/>
  <c r="F258" i="10"/>
  <c r="H258" i="10" s="1"/>
  <c r="F265" i="10"/>
  <c r="H265" i="10" s="1"/>
  <c r="F267" i="10"/>
  <c r="H267" i="10" s="1"/>
  <c r="F271" i="10"/>
  <c r="H271" i="10" s="1"/>
  <c r="F274" i="10"/>
  <c r="H274" i="10" s="1"/>
  <c r="F277" i="10"/>
  <c r="G277" i="10" s="1"/>
  <c r="F280" i="10"/>
  <c r="H280" i="10" s="1"/>
  <c r="F287" i="10"/>
  <c r="H287" i="10" s="1"/>
  <c r="F290" i="10"/>
  <c r="H290" i="10" s="1"/>
  <c r="F293" i="10"/>
  <c r="H293" i="10" s="1"/>
  <c r="F6" i="10"/>
  <c r="G6" i="10" s="1"/>
  <c r="F9" i="10"/>
  <c r="G9" i="10" s="1"/>
  <c r="F13" i="10"/>
  <c r="G13" i="10" s="1"/>
  <c r="F16" i="10"/>
  <c r="G16" i="10" s="1"/>
  <c r="F23" i="10"/>
  <c r="G23" i="10" s="1"/>
  <c r="F26" i="10"/>
  <c r="G26" i="10" s="1"/>
  <c r="F33" i="10"/>
  <c r="G33" i="10" s="1"/>
  <c r="F36" i="10"/>
  <c r="G36" i="10" s="1"/>
  <c r="F43" i="10"/>
  <c r="G43" i="10" s="1"/>
  <c r="F47" i="10"/>
  <c r="G47" i="10" s="1"/>
  <c r="F50" i="10"/>
  <c r="G50" i="10" s="1"/>
  <c r="F54" i="10"/>
  <c r="G54" i="10" s="1"/>
  <c r="F57" i="10"/>
  <c r="G57" i="10" s="1"/>
  <c r="F60" i="10"/>
  <c r="G60" i="10" s="1"/>
  <c r="F63" i="10"/>
  <c r="G63" i="10" s="1"/>
  <c r="F67" i="10"/>
  <c r="G67" i="10" s="1"/>
  <c r="F70" i="10"/>
  <c r="G70" i="10" s="1"/>
  <c r="F73" i="10"/>
  <c r="G73" i="10" s="1"/>
  <c r="F77" i="10"/>
  <c r="G77" i="10" s="1"/>
  <c r="F80" i="10"/>
  <c r="H80" i="10" s="1"/>
  <c r="F83" i="10"/>
  <c r="H83" i="10" s="1"/>
  <c r="F89" i="10"/>
  <c r="G89" i="10" s="1"/>
  <c r="F92" i="10"/>
  <c r="G92" i="10" s="1"/>
  <c r="F96" i="10"/>
  <c r="H96" i="10" s="1"/>
  <c r="F99" i="10"/>
  <c r="G99" i="10" s="1"/>
  <c r="F102" i="10"/>
  <c r="H102" i="10" s="1"/>
  <c r="F105" i="10"/>
  <c r="H105" i="10" s="1"/>
  <c r="F111" i="10"/>
  <c r="G111" i="10" s="1"/>
  <c r="F118" i="10"/>
  <c r="H118" i="10" s="1"/>
  <c r="F120" i="10"/>
  <c r="G120" i="10" s="1"/>
  <c r="F123" i="10"/>
  <c r="G123" i="10" s="1"/>
  <c r="F126" i="10"/>
  <c r="H126" i="10" s="1"/>
  <c r="F129" i="10"/>
  <c r="H129" i="10" s="1"/>
  <c r="F132" i="10"/>
  <c r="H132" i="10" s="1"/>
  <c r="F135" i="10"/>
  <c r="G135" i="10" s="1"/>
  <c r="F138" i="10"/>
  <c r="G138" i="10" s="1"/>
  <c r="F143" i="10"/>
  <c r="G143" i="10" s="1"/>
  <c r="F148" i="10"/>
  <c r="H148" i="10" s="1"/>
  <c r="F151" i="10"/>
  <c r="G151" i="10" s="1"/>
  <c r="F158" i="10"/>
  <c r="H158" i="10" s="1"/>
  <c r="F161" i="10"/>
  <c r="H161" i="10" s="1"/>
  <c r="F164" i="10"/>
  <c r="G164" i="10" s="1"/>
  <c r="F174" i="10"/>
  <c r="H174" i="10" s="1"/>
  <c r="F177" i="10"/>
  <c r="H177" i="10" s="1"/>
  <c r="F180" i="10"/>
  <c r="H180" i="10" s="1"/>
  <c r="F183" i="10"/>
  <c r="H183" i="10" s="1"/>
  <c r="F186" i="10"/>
  <c r="G186" i="10" s="1"/>
  <c r="F188" i="10"/>
  <c r="H188" i="10" s="1"/>
  <c r="F191" i="10"/>
  <c r="H191" i="10" s="1"/>
  <c r="F198" i="10"/>
  <c r="G198" i="10" s="1"/>
  <c r="F201" i="10"/>
  <c r="H201" i="10" s="1"/>
  <c r="F204" i="10"/>
  <c r="H204" i="10" s="1"/>
  <c r="F207" i="10"/>
  <c r="H207" i="10" s="1"/>
  <c r="F211" i="10"/>
  <c r="H211" i="10" s="1"/>
  <c r="F214" i="10"/>
  <c r="G214" i="10" s="1"/>
  <c r="F217" i="10"/>
  <c r="G217" i="10" s="1"/>
  <c r="F220" i="10"/>
  <c r="G220" i="10" s="1"/>
  <c r="F222" i="10"/>
  <c r="G222" i="10" s="1"/>
  <c r="F225" i="10"/>
  <c r="G225" i="10" s="1"/>
  <c r="F228" i="10"/>
  <c r="G228" i="10" s="1"/>
  <c r="F231" i="10"/>
  <c r="G231" i="10" s="1"/>
  <c r="F234" i="10"/>
  <c r="G234" i="10" s="1"/>
  <c r="F246" i="10"/>
  <c r="G246" i="10" s="1"/>
  <c r="F249" i="10"/>
  <c r="G249" i="10" s="1"/>
  <c r="F252" i="10"/>
  <c r="G252" i="10" s="1"/>
  <c r="F256" i="10"/>
  <c r="G256" i="10" s="1"/>
  <c r="F259" i="10"/>
  <c r="G259" i="10" s="1"/>
  <c r="F262" i="10"/>
  <c r="G262" i="10" s="1"/>
  <c r="F268" i="10"/>
  <c r="G268" i="10" s="1"/>
  <c r="F275" i="10"/>
  <c r="G275" i="10" s="1"/>
  <c r="F278" i="10"/>
  <c r="G278" i="10" s="1"/>
  <c r="F281" i="10"/>
  <c r="G281" i="10" s="1"/>
  <c r="F284" i="10"/>
  <c r="G284" i="10" s="1"/>
  <c r="F291" i="10"/>
  <c r="G291" i="10" s="1"/>
  <c r="F294" i="10"/>
  <c r="G294" i="10" s="1"/>
  <c r="F7" i="10"/>
  <c r="G7" i="10" s="1"/>
  <c r="F10" i="10"/>
  <c r="H10" i="10" s="1"/>
  <c r="F14" i="10"/>
  <c r="H14" i="10" s="1"/>
  <c r="F17" i="10"/>
  <c r="G17" i="10" s="1"/>
  <c r="F20" i="10"/>
  <c r="H20" i="10" s="1"/>
  <c r="F24" i="10"/>
  <c r="H24" i="10" s="1"/>
  <c r="F27" i="10"/>
  <c r="G27" i="10" s="1"/>
  <c r="F30" i="10"/>
  <c r="H30" i="10" s="1"/>
  <c r="F37" i="10"/>
  <c r="H37" i="10" s="1"/>
  <c r="F40" i="10"/>
  <c r="H40" i="10" s="1"/>
  <c r="F44" i="10"/>
  <c r="H44" i="10" s="1"/>
  <c r="F51" i="10"/>
  <c r="H51" i="10" s="1"/>
  <c r="F58" i="10"/>
  <c r="H58" i="10" s="1"/>
  <c r="F61" i="10"/>
  <c r="H61" i="10" s="1"/>
  <c r="F64" i="10"/>
  <c r="H64" i="10" s="1"/>
  <c r="F71" i="10"/>
  <c r="H71" i="10" s="1"/>
  <c r="F74" i="10"/>
  <c r="H74" i="10" s="1"/>
  <c r="F81" i="10"/>
  <c r="H81" i="10" s="1"/>
  <c r="F84" i="10"/>
  <c r="G84" i="10" s="1"/>
  <c r="F90" i="10"/>
  <c r="H90" i="10" s="1"/>
  <c r="F93" i="10"/>
  <c r="H93" i="10" s="1"/>
  <c r="F100" i="10"/>
  <c r="H100" i="10" s="1"/>
  <c r="F103" i="10"/>
  <c r="H103" i="10" s="1"/>
  <c r="F106" i="10"/>
  <c r="H106" i="10" s="1"/>
  <c r="F109" i="10"/>
  <c r="G109" i="10" s="1"/>
  <c r="F112" i="10"/>
  <c r="H112" i="10" s="1"/>
  <c r="F115" i="10"/>
  <c r="H115" i="10" s="1"/>
  <c r="F121" i="10"/>
  <c r="H121" i="10" s="1"/>
  <c r="F127" i="10"/>
  <c r="H127" i="10" s="1"/>
  <c r="F130" i="10"/>
  <c r="H130" i="10" s="1"/>
  <c r="F133" i="10"/>
  <c r="H133" i="10" s="1"/>
  <c r="F139" i="10"/>
  <c r="H139" i="10" s="1"/>
  <c r="F141" i="10"/>
  <c r="H141" i="10" s="1"/>
  <c r="F144" i="10"/>
  <c r="G144" i="10" s="1"/>
  <c r="F146" i="10"/>
  <c r="H146" i="10" s="1"/>
  <c r="F149" i="10"/>
  <c r="H149" i="10" s="1"/>
  <c r="F152" i="10"/>
  <c r="H152" i="10" s="1"/>
  <c r="F155" i="10"/>
  <c r="G155" i="10" s="1"/>
  <c r="F162" i="10"/>
  <c r="G162" i="10" s="1"/>
  <c r="F165" i="10"/>
  <c r="H165" i="10" s="1"/>
  <c r="F168" i="10"/>
  <c r="G168" i="10" s="1"/>
  <c r="F171" i="10"/>
  <c r="G171" i="10" s="1"/>
  <c r="F175" i="10"/>
  <c r="G175" i="10" s="1"/>
  <c r="F178" i="10"/>
  <c r="G178" i="10" s="1"/>
  <c r="F181" i="10"/>
  <c r="H181" i="10" s="1"/>
  <c r="F184" i="10"/>
  <c r="G184" i="10" s="1"/>
  <c r="F189" i="10"/>
  <c r="G189" i="10" s="1"/>
  <c r="F192" i="10"/>
  <c r="G192" i="10" s="1"/>
  <c r="F195" i="10"/>
  <c r="G195" i="10" s="1"/>
  <c r="F202" i="10"/>
  <c r="G202" i="10" s="1"/>
  <c r="F205" i="10"/>
  <c r="G205" i="10" s="1"/>
  <c r="F208" i="10"/>
  <c r="G208" i="10" s="1"/>
  <c r="F215" i="10"/>
  <c r="H215" i="10" s="1"/>
  <c r="F218" i="10"/>
  <c r="H218" i="10" s="1"/>
  <c r="F223" i="10"/>
  <c r="H223" i="10" s="1"/>
  <c r="F232" i="10"/>
  <c r="H232" i="10" s="1"/>
  <c r="F235" i="10"/>
  <c r="H235" i="10" s="1"/>
  <c r="F238" i="10"/>
  <c r="H238" i="10" s="1"/>
  <c r="F240" i="10"/>
  <c r="H240" i="10" s="1"/>
  <c r="F243" i="10"/>
  <c r="H243" i="10" s="1"/>
  <c r="F250" i="10"/>
  <c r="H250" i="10" s="1"/>
  <c r="F253" i="10"/>
  <c r="G253" i="10" s="1"/>
  <c r="F257" i="10"/>
  <c r="H257" i="10" s="1"/>
  <c r="F260" i="10"/>
  <c r="H260" i="10" s="1"/>
  <c r="F263" i="10"/>
  <c r="H263" i="10" s="1"/>
  <c r="F266" i="10"/>
  <c r="H266" i="10" s="1"/>
  <c r="F269" i="10"/>
  <c r="H269" i="10" s="1"/>
  <c r="F272" i="10"/>
  <c r="H272" i="10" s="1"/>
  <c r="F279" i="10"/>
  <c r="H279" i="10" s="1"/>
  <c r="F282" i="10"/>
  <c r="G282" i="10" s="1"/>
  <c r="F285" i="10"/>
  <c r="H285" i="10" s="1"/>
  <c r="F288" i="10"/>
  <c r="H288" i="10" s="1"/>
  <c r="F295" i="10"/>
  <c r="H295" i="10" s="1"/>
  <c r="G142" i="10"/>
  <c r="H187" i="10"/>
  <c r="H289" i="10"/>
  <c r="G289" i="10"/>
  <c r="H254" i="10"/>
  <c r="G283" i="10"/>
  <c r="H286" i="10"/>
  <c r="G286" i="10"/>
  <c r="L364" i="4" l="1"/>
  <c r="M3" i="4"/>
  <c r="H276" i="10"/>
  <c r="G273" i="10"/>
  <c r="G261" i="10"/>
  <c r="I261" i="10" s="1"/>
  <c r="G270" i="10"/>
  <c r="H244" i="10"/>
  <c r="I244" i="10" s="1"/>
  <c r="G264" i="10"/>
  <c r="H247" i="10"/>
  <c r="I247" i="10" s="1"/>
  <c r="H241" i="10"/>
  <c r="I241" i="10" s="1"/>
  <c r="G224" i="10"/>
  <c r="G236" i="10"/>
  <c r="I236" i="10" s="1"/>
  <c r="H229" i="10"/>
  <c r="I229" i="10" s="1"/>
  <c r="H226" i="10"/>
  <c r="I226" i="10" s="1"/>
  <c r="H221" i="10"/>
  <c r="I221" i="10" s="1"/>
  <c r="H219" i="10"/>
  <c r="I219" i="10" s="1"/>
  <c r="H212" i="10"/>
  <c r="I212" i="10" s="1"/>
  <c r="G209" i="10"/>
  <c r="I209" i="10" s="1"/>
  <c r="H196" i="10"/>
  <c r="I196" i="10" s="1"/>
  <c r="H199" i="10"/>
  <c r="I199" i="10" s="1"/>
  <c r="G206" i="10"/>
  <c r="I206" i="10" s="1"/>
  <c r="G182" i="10"/>
  <c r="I182" i="10" s="1"/>
  <c r="G193" i="10"/>
  <c r="I193" i="10" s="1"/>
  <c r="G179" i="10"/>
  <c r="I179" i="10" s="1"/>
  <c r="G172" i="10"/>
  <c r="I172" i="10" s="1"/>
  <c r="H169" i="10"/>
  <c r="I169" i="10" s="1"/>
  <c r="G166" i="10"/>
  <c r="I166" i="10" s="1"/>
  <c r="G159" i="10"/>
  <c r="I159" i="10" s="1"/>
  <c r="H156" i="10"/>
  <c r="I156" i="10" s="1"/>
  <c r="H153" i="10"/>
  <c r="I153" i="10" s="1"/>
  <c r="H136" i="10"/>
  <c r="I136" i="10" s="1"/>
  <c r="G150" i="10"/>
  <c r="I150" i="10" s="1"/>
  <c r="G124" i="10"/>
  <c r="I124" i="10" s="1"/>
  <c r="G147" i="10"/>
  <c r="I147" i="10" s="1"/>
  <c r="G87" i="10"/>
  <c r="I87" i="10" s="1"/>
  <c r="H119" i="10"/>
  <c r="I119" i="10" s="1"/>
  <c r="G116" i="10"/>
  <c r="I116" i="10" s="1"/>
  <c r="H97" i="10"/>
  <c r="I97" i="10" s="1"/>
  <c r="H113" i="10"/>
  <c r="I113" i="10" s="1"/>
  <c r="H110" i="10"/>
  <c r="I110" i="10" s="1"/>
  <c r="G121" i="10"/>
  <c r="I121" i="10" s="1"/>
  <c r="H107" i="10"/>
  <c r="I107" i="10" s="1"/>
  <c r="H104" i="10"/>
  <c r="I104" i="10" s="1"/>
  <c r="H163" i="10"/>
  <c r="I163" i="10" s="1"/>
  <c r="H135" i="10"/>
  <c r="I135" i="10" s="1"/>
  <c r="G165" i="10"/>
  <c r="I165" i="10" s="1"/>
  <c r="H32" i="10"/>
  <c r="I32" i="10" s="1"/>
  <c r="H59" i="10"/>
  <c r="I59" i="10" s="1"/>
  <c r="G243" i="10"/>
  <c r="I243" i="10" s="1"/>
  <c r="H246" i="10"/>
  <c r="I246" i="10" s="1"/>
  <c r="G149" i="10"/>
  <c r="I149" i="10" s="1"/>
  <c r="H15" i="10"/>
  <c r="I15" i="10" s="1"/>
  <c r="H225" i="10"/>
  <c r="I225" i="10" s="1"/>
  <c r="H86" i="10"/>
  <c r="I86" i="10" s="1"/>
  <c r="G274" i="10"/>
  <c r="I274" i="10" s="1"/>
  <c r="G233" i="10"/>
  <c r="I233" i="10" s="1"/>
  <c r="H197" i="10"/>
  <c r="I197" i="10" s="1"/>
  <c r="H123" i="10"/>
  <c r="I123" i="10" s="1"/>
  <c r="G201" i="10"/>
  <c r="I201" i="10" s="1"/>
  <c r="G76" i="10"/>
  <c r="I76" i="10" s="1"/>
  <c r="H151" i="10"/>
  <c r="I151" i="10" s="1"/>
  <c r="G260" i="10"/>
  <c r="I260" i="10" s="1"/>
  <c r="H259" i="10"/>
  <c r="I259" i="10" s="1"/>
  <c r="H7" i="10"/>
  <c r="I7" i="10" s="1"/>
  <c r="H186" i="10"/>
  <c r="I186" i="10" s="1"/>
  <c r="H94" i="10"/>
  <c r="I94" i="10" s="1"/>
  <c r="H63" i="10"/>
  <c r="I63" i="10" s="1"/>
  <c r="H52" i="10"/>
  <c r="I52" i="10" s="1"/>
  <c r="H46" i="10"/>
  <c r="I46" i="10" s="1"/>
  <c r="G288" i="10"/>
  <c r="I288" i="10" s="1"/>
  <c r="H91" i="10"/>
  <c r="I91" i="10" s="1"/>
  <c r="G292" i="10"/>
  <c r="I292" i="10" s="1"/>
  <c r="G232" i="10"/>
  <c r="I232" i="10" s="1"/>
  <c r="G258" i="10"/>
  <c r="I258" i="10" s="1"/>
  <c r="G174" i="10"/>
  <c r="I174" i="10" s="1"/>
  <c r="G176" i="10"/>
  <c r="I176" i="10" s="1"/>
  <c r="H178" i="10"/>
  <c r="I178" i="10" s="1"/>
  <c r="G145" i="10"/>
  <c r="I145" i="10" s="1"/>
  <c r="G117" i="10"/>
  <c r="I117" i="10" s="1"/>
  <c r="G30" i="10"/>
  <c r="I30" i="10" s="1"/>
  <c r="G90" i="10"/>
  <c r="I90" i="10" s="1"/>
  <c r="H13" i="10"/>
  <c r="I13" i="10" s="1"/>
  <c r="H33" i="10"/>
  <c r="I33" i="10" s="1"/>
  <c r="G105" i="10"/>
  <c r="I105" i="10" s="1"/>
  <c r="G85" i="10"/>
  <c r="I85" i="10" s="1"/>
  <c r="H38" i="10"/>
  <c r="I38" i="10" s="1"/>
  <c r="G272" i="10"/>
  <c r="I272" i="10" s="1"/>
  <c r="G51" i="10"/>
  <c r="I51" i="10" s="1"/>
  <c r="G71" i="10"/>
  <c r="I71" i="10" s="1"/>
  <c r="H192" i="10"/>
  <c r="I192" i="10" s="1"/>
  <c r="G290" i="10"/>
  <c r="I290" i="10" s="1"/>
  <c r="G245" i="10"/>
  <c r="I245" i="10" s="1"/>
  <c r="G131" i="10"/>
  <c r="I131" i="10" s="1"/>
  <c r="G98" i="10"/>
  <c r="I98" i="10" s="1"/>
  <c r="G139" i="10"/>
  <c r="I139" i="10" s="1"/>
  <c r="G106" i="10"/>
  <c r="I106" i="10" s="1"/>
  <c r="H92" i="10"/>
  <c r="I92" i="10" s="1"/>
  <c r="G8" i="10"/>
  <c r="I8" i="10" s="1"/>
  <c r="H68" i="10"/>
  <c r="I68" i="10" s="1"/>
  <c r="H50" i="10"/>
  <c r="I50" i="10" s="1"/>
  <c r="H77" i="10"/>
  <c r="I77" i="10" s="1"/>
  <c r="G25" i="10"/>
  <c r="I25" i="10" s="1"/>
  <c r="H208" i="10"/>
  <c r="I208" i="10" s="1"/>
  <c r="H214" i="10"/>
  <c r="I214" i="10" s="1"/>
  <c r="H278" i="10"/>
  <c r="I278" i="10" s="1"/>
  <c r="H213" i="10"/>
  <c r="I213" i="10" s="1"/>
  <c r="H17" i="10"/>
  <c r="I17" i="10" s="1"/>
  <c r="H294" i="10"/>
  <c r="I294" i="10" s="1"/>
  <c r="H57" i="10"/>
  <c r="I57" i="10" s="1"/>
  <c r="G28" i="10"/>
  <c r="I28" i="10" s="1"/>
  <c r="H75" i="10"/>
  <c r="I75" i="10" s="1"/>
  <c r="H55" i="10"/>
  <c r="I55" i="10" s="1"/>
  <c r="H23" i="10"/>
  <c r="I23" i="10" s="1"/>
  <c r="G237" i="10"/>
  <c r="I237" i="10" s="1"/>
  <c r="H200" i="10"/>
  <c r="I200" i="10" s="1"/>
  <c r="H109" i="10"/>
  <c r="I109" i="10" s="1"/>
  <c r="H41" i="10"/>
  <c r="I41" i="10" s="1"/>
  <c r="H138" i="10"/>
  <c r="I138" i="10" s="1"/>
  <c r="G79" i="10"/>
  <c r="I79" i="10" s="1"/>
  <c r="H262" i="10"/>
  <c r="I262" i="10" s="1"/>
  <c r="H220" i="10"/>
  <c r="I220" i="10" s="1"/>
  <c r="G170" i="10"/>
  <c r="I170" i="10" s="1"/>
  <c r="H144" i="10"/>
  <c r="I144" i="10" s="1"/>
  <c r="G88" i="10"/>
  <c r="I88" i="10" s="1"/>
  <c r="G267" i="10"/>
  <c r="I267" i="10" s="1"/>
  <c r="G108" i="10"/>
  <c r="I108" i="10" s="1"/>
  <c r="G83" i="10"/>
  <c r="I83" i="10" s="1"/>
  <c r="G100" i="10"/>
  <c r="I100" i="10" s="1"/>
  <c r="H173" i="10"/>
  <c r="I173" i="10" s="1"/>
  <c r="G65" i="10"/>
  <c r="I65" i="10" s="1"/>
  <c r="G239" i="10"/>
  <c r="I239" i="10" s="1"/>
  <c r="G203" i="10"/>
  <c r="I203" i="10" s="1"/>
  <c r="H282" i="10"/>
  <c r="I282" i="10" s="1"/>
  <c r="H184" i="10"/>
  <c r="I184" i="10" s="1"/>
  <c r="H78" i="10"/>
  <c r="I78" i="10" s="1"/>
  <c r="G280" i="10"/>
  <c r="I280" i="10" s="1"/>
  <c r="G251" i="10"/>
  <c r="I251" i="10" s="1"/>
  <c r="G191" i="10"/>
  <c r="I191" i="10" s="1"/>
  <c r="G266" i="10"/>
  <c r="I266" i="10" s="1"/>
  <c r="G81" i="10"/>
  <c r="I81" i="10" s="1"/>
  <c r="H5" i="10"/>
  <c r="I5" i="10" s="1"/>
  <c r="H268" i="10"/>
  <c r="I268" i="10" s="1"/>
  <c r="G210" i="10"/>
  <c r="I210" i="10" s="1"/>
  <c r="G238" i="10"/>
  <c r="I238" i="10" s="1"/>
  <c r="G287" i="10"/>
  <c r="I287" i="10" s="1"/>
  <c r="G207" i="10"/>
  <c r="I207" i="10" s="1"/>
  <c r="G183" i="10"/>
  <c r="I183" i="10" s="1"/>
  <c r="H160" i="10"/>
  <c r="I160" i="10" s="1"/>
  <c r="H253" i="10"/>
  <c r="I253" i="10" s="1"/>
  <c r="H171" i="10"/>
  <c r="I171" i="10" s="1"/>
  <c r="G118" i="10"/>
  <c r="I118" i="10" s="1"/>
  <c r="H143" i="10"/>
  <c r="I143" i="10" s="1"/>
  <c r="H47" i="10"/>
  <c r="I47" i="10" s="1"/>
  <c r="G72" i="10"/>
  <c r="I72" i="10" s="1"/>
  <c r="G61" i="10"/>
  <c r="I61" i="10" s="1"/>
  <c r="G10" i="10"/>
  <c r="I10" i="10" s="1"/>
  <c r="G62" i="10"/>
  <c r="I62" i="10" s="1"/>
  <c r="H284" i="10"/>
  <c r="I284" i="10" s="1"/>
  <c r="H252" i="10"/>
  <c r="I252" i="10" s="1"/>
  <c r="G14" i="10"/>
  <c r="I14" i="10" s="1"/>
  <c r="H202" i="10"/>
  <c r="I202" i="10" s="1"/>
  <c r="H194" i="10"/>
  <c r="I194" i="10" s="1"/>
  <c r="G161" i="10"/>
  <c r="I161" i="10" s="1"/>
  <c r="G180" i="10"/>
  <c r="I180" i="10" s="1"/>
  <c r="G157" i="10"/>
  <c r="I157" i="10" s="1"/>
  <c r="H99" i="10"/>
  <c r="I99" i="10" s="1"/>
  <c r="G137" i="10"/>
  <c r="I137" i="10" s="1"/>
  <c r="H45" i="10"/>
  <c r="I45" i="10" s="1"/>
  <c r="H70" i="10"/>
  <c r="I70" i="10" s="1"/>
  <c r="H39" i="10"/>
  <c r="I39" i="10" s="1"/>
  <c r="G56" i="10"/>
  <c r="I56" i="10" s="1"/>
  <c r="G48" i="10"/>
  <c r="I48" i="10" s="1"/>
  <c r="H120" i="10"/>
  <c r="I120" i="10" s="1"/>
  <c r="G64" i="10"/>
  <c r="I64" i="10" s="1"/>
  <c r="H73" i="10"/>
  <c r="I73" i="10" s="1"/>
  <c r="G227" i="10"/>
  <c r="I227" i="10" s="1"/>
  <c r="G190" i="10"/>
  <c r="I190" i="10" s="1"/>
  <c r="H155" i="10"/>
  <c r="I155" i="10" s="1"/>
  <c r="G146" i="10"/>
  <c r="I146" i="10" s="1"/>
  <c r="G112" i="10"/>
  <c r="I112" i="10" s="1"/>
  <c r="G129" i="10"/>
  <c r="I129" i="10" s="1"/>
  <c r="G125" i="10"/>
  <c r="I125" i="10" s="1"/>
  <c r="G69" i="10"/>
  <c r="I69" i="10" s="1"/>
  <c r="G53" i="10"/>
  <c r="I53" i="10" s="1"/>
  <c r="H29" i="10"/>
  <c r="I29" i="10" s="1"/>
  <c r="G40" i="10"/>
  <c r="I40" i="10" s="1"/>
  <c r="H140" i="10"/>
  <c r="I140" i="10" s="1"/>
  <c r="H31" i="10"/>
  <c r="I31" i="10" s="1"/>
  <c r="H95" i="10"/>
  <c r="I95" i="10" s="1"/>
  <c r="G34" i="10"/>
  <c r="I34" i="10" s="1"/>
  <c r="G22" i="10"/>
  <c r="I22" i="10" s="1"/>
  <c r="H6" i="10"/>
  <c r="I6" i="10" s="1"/>
  <c r="H231" i="10"/>
  <c r="I231" i="10" s="1"/>
  <c r="G271" i="10"/>
  <c r="I271" i="10" s="1"/>
  <c r="G132" i="10"/>
  <c r="I132" i="10" s="1"/>
  <c r="H26" i="10"/>
  <c r="I26" i="10" s="1"/>
  <c r="G130" i="10"/>
  <c r="I130" i="10" s="1"/>
  <c r="G82" i="10"/>
  <c r="I82" i="10" s="1"/>
  <c r="H277" i="10"/>
  <c r="I277" i="10" s="1"/>
  <c r="H222" i="10"/>
  <c r="I222" i="10" s="1"/>
  <c r="G218" i="10"/>
  <c r="I218" i="10" s="1"/>
  <c r="G204" i="10"/>
  <c r="I204" i="10" s="1"/>
  <c r="G158" i="10"/>
  <c r="I158" i="10" s="1"/>
  <c r="G177" i="10"/>
  <c r="I177" i="10" s="1"/>
  <c r="H164" i="10"/>
  <c r="I164" i="10" s="1"/>
  <c r="H198" i="10"/>
  <c r="I198" i="10" s="1"/>
  <c r="G114" i="10"/>
  <c r="I114" i="10" s="1"/>
  <c r="H89" i="10"/>
  <c r="I89" i="10" s="1"/>
  <c r="H255" i="10"/>
  <c r="I255" i="10" s="1"/>
  <c r="H43" i="10"/>
  <c r="I43" i="10" s="1"/>
  <c r="G18" i="10"/>
  <c r="I18" i="10" s="1"/>
  <c r="G148" i="10"/>
  <c r="I148" i="10" s="1"/>
  <c r="G24" i="10"/>
  <c r="I24" i="10" s="1"/>
  <c r="H42" i="10"/>
  <c r="I42" i="10" s="1"/>
  <c r="H12" i="10"/>
  <c r="I12" i="10" s="1"/>
  <c r="G257" i="10"/>
  <c r="I257" i="10" s="1"/>
  <c r="H248" i="10"/>
  <c r="I248" i="10" s="1"/>
  <c r="G240" i="10"/>
  <c r="I240" i="10" s="1"/>
  <c r="H234" i="10"/>
  <c r="I234" i="10" s="1"/>
  <c r="G279" i="10"/>
  <c r="I279" i="10" s="1"/>
  <c r="G269" i="10"/>
  <c r="I269" i="10" s="1"/>
  <c r="G181" i="10"/>
  <c r="I181" i="10" s="1"/>
  <c r="G103" i="10"/>
  <c r="I103" i="10" s="1"/>
  <c r="G285" i="10"/>
  <c r="I285" i="10" s="1"/>
  <c r="H185" i="10"/>
  <c r="I185" i="10" s="1"/>
  <c r="G133" i="10"/>
  <c r="I133" i="10" s="1"/>
  <c r="H9" i="10"/>
  <c r="I9" i="10" s="1"/>
  <c r="H111" i="10"/>
  <c r="I111" i="10" s="1"/>
  <c r="G122" i="10"/>
  <c r="I122" i="10" s="1"/>
  <c r="G11" i="10"/>
  <c r="I11" i="10" s="1"/>
  <c r="G223" i="10"/>
  <c r="I223" i="10" s="1"/>
  <c r="G242" i="10"/>
  <c r="I242" i="10" s="1"/>
  <c r="H16" i="10"/>
  <c r="I16" i="10" s="1"/>
  <c r="I224" i="10"/>
  <c r="H291" i="10"/>
  <c r="I291" i="10" s="1"/>
  <c r="H205" i="10"/>
  <c r="I205" i="10" s="1"/>
  <c r="G115" i="10"/>
  <c r="I115" i="10" s="1"/>
  <c r="G102" i="10"/>
  <c r="I102" i="10" s="1"/>
  <c r="G44" i="10"/>
  <c r="I44" i="10" s="1"/>
  <c r="G230" i="10"/>
  <c r="I230" i="10" s="1"/>
  <c r="H275" i="10"/>
  <c r="I275" i="10" s="1"/>
  <c r="G128" i="10"/>
  <c r="I128" i="10" s="1"/>
  <c r="H84" i="10"/>
  <c r="I84" i="10" s="1"/>
  <c r="G211" i="10"/>
  <c r="I211" i="10" s="1"/>
  <c r="G265" i="10"/>
  <c r="I265" i="10" s="1"/>
  <c r="H189" i="10"/>
  <c r="I189" i="10" s="1"/>
  <c r="G96" i="10"/>
  <c r="I96" i="10" s="1"/>
  <c r="G21" i="10"/>
  <c r="I21" i="10" s="1"/>
  <c r="H162" i="10"/>
  <c r="I162" i="10" s="1"/>
  <c r="H175" i="10"/>
  <c r="I175" i="10" s="1"/>
  <c r="H27" i="10"/>
  <c r="I27" i="10" s="1"/>
  <c r="H256" i="10"/>
  <c r="I256" i="10" s="1"/>
  <c r="H60" i="10"/>
  <c r="I60" i="10" s="1"/>
  <c r="G293" i="10"/>
  <c r="I293" i="10" s="1"/>
  <c r="I273" i="10"/>
  <c r="H228" i="10"/>
  <c r="I228" i="10" s="1"/>
  <c r="G154" i="10"/>
  <c r="I154" i="10" s="1"/>
  <c r="G141" i="10"/>
  <c r="I141" i="10" s="1"/>
  <c r="G188" i="10"/>
  <c r="I188" i="10" s="1"/>
  <c r="G152" i="10"/>
  <c r="I152" i="10" s="1"/>
  <c r="H168" i="10"/>
  <c r="I168" i="10" s="1"/>
  <c r="H67" i="10"/>
  <c r="I67" i="10" s="1"/>
  <c r="G49" i="10"/>
  <c r="I49" i="10" s="1"/>
  <c r="G127" i="10"/>
  <c r="I127" i="10" s="1"/>
  <c r="G80" i="10"/>
  <c r="I80" i="10" s="1"/>
  <c r="H54" i="10"/>
  <c r="I54" i="10" s="1"/>
  <c r="G66" i="10"/>
  <c r="I66" i="10" s="1"/>
  <c r="G19" i="10"/>
  <c r="I19" i="10" s="1"/>
  <c r="G263" i="10"/>
  <c r="I263" i="10" s="1"/>
  <c r="G216" i="10"/>
  <c r="I216" i="10" s="1"/>
  <c r="H217" i="10"/>
  <c r="I217" i="10" s="1"/>
  <c r="G235" i="10"/>
  <c r="I235" i="10" s="1"/>
  <c r="G295" i="10"/>
  <c r="I295" i="10" s="1"/>
  <c r="G250" i="10"/>
  <c r="I250" i="10" s="1"/>
  <c r="G167" i="10"/>
  <c r="I167" i="10" s="1"/>
  <c r="G126" i="10"/>
  <c r="I126" i="10" s="1"/>
  <c r="G134" i="10"/>
  <c r="I134" i="10" s="1"/>
  <c r="G74" i="10"/>
  <c r="I74" i="10" s="1"/>
  <c r="G58" i="10"/>
  <c r="I58" i="10" s="1"/>
  <c r="G35" i="10"/>
  <c r="I35" i="10" s="1"/>
  <c r="G215" i="10"/>
  <c r="I215" i="10" s="1"/>
  <c r="H249" i="10"/>
  <c r="I249" i="10" s="1"/>
  <c r="H281" i="10"/>
  <c r="I281" i="10" s="1"/>
  <c r="G93" i="10"/>
  <c r="I93" i="10" s="1"/>
  <c r="G101" i="10"/>
  <c r="I101" i="10" s="1"/>
  <c r="G37" i="10"/>
  <c r="I37" i="10" s="1"/>
  <c r="G20" i="10"/>
  <c r="I20" i="10" s="1"/>
  <c r="F296" i="10"/>
  <c r="H195" i="10"/>
  <c r="I195" i="10" s="1"/>
  <c r="H36" i="10"/>
  <c r="I36" i="10" s="1"/>
  <c r="I289" i="10"/>
  <c r="I187" i="10"/>
  <c r="I142" i="10"/>
  <c r="I283" i="10"/>
  <c r="I270" i="10"/>
  <c r="I276" i="10"/>
  <c r="I286" i="10"/>
  <c r="I264" i="10"/>
  <c r="I254" i="10"/>
  <c r="M364" i="4" l="1"/>
  <c r="G296" i="10"/>
  <c r="H296" i="10"/>
  <c r="I296" i="10"/>
</calcChain>
</file>

<file path=xl/sharedStrings.xml><?xml version="1.0" encoding="utf-8"?>
<sst xmlns="http://schemas.openxmlformats.org/spreadsheetml/2006/main" count="2527" uniqueCount="226">
  <si>
    <t>ENTE</t>
  </si>
  <si>
    <t xml:space="preserve">livelli </t>
  </si>
  <si>
    <t xml:space="preserve">SOMME NON DISTRIBUITE </t>
  </si>
  <si>
    <t>MAX ACCREDIT</t>
  </si>
  <si>
    <t>AIAS</t>
  </si>
  <si>
    <t>AIAS-Ales</t>
  </si>
  <si>
    <t>MANDALES</t>
  </si>
  <si>
    <t>MANDALES-Ales</t>
  </si>
  <si>
    <t>AIAS-Aritzo</t>
  </si>
  <si>
    <t>3A/B</t>
  </si>
  <si>
    <t>AIAS-Arzana</t>
  </si>
  <si>
    <t>AIAS-Bono</t>
  </si>
  <si>
    <t>AIAS-Buddusò</t>
  </si>
  <si>
    <t>AINNANTI</t>
  </si>
  <si>
    <t>AINNANTI-Buddusò</t>
  </si>
  <si>
    <t>AIAS-Carloforte</t>
  </si>
  <si>
    <t>CENTRO HUMAIDAN</t>
  </si>
  <si>
    <t>Centro Humaidan-Carloforte</t>
  </si>
  <si>
    <t>AIAS-Cortoghiana</t>
  </si>
  <si>
    <t>AIAS-Decimomannu</t>
  </si>
  <si>
    <t>AIAS-Domusnovas</t>
  </si>
  <si>
    <t>AIAS-Iglesias</t>
  </si>
  <si>
    <t>Centro Humaidan -Iglesias</t>
  </si>
  <si>
    <t>AIAS-Lanusei</t>
  </si>
  <si>
    <t>AIAS-Lotzorai</t>
  </si>
  <si>
    <t>AIAS-Mandas</t>
  </si>
  <si>
    <t>MANDALES Mandas</t>
  </si>
  <si>
    <t>AIAS-Pula</t>
  </si>
  <si>
    <t>AIAS-Quartu Sant'Elena</t>
  </si>
  <si>
    <t>AIAS-Sant'Antioco</t>
  </si>
  <si>
    <t>Centro Humaidan Sant'Antioco</t>
  </si>
  <si>
    <t>AIAS-Sassari</t>
  </si>
  <si>
    <t>AIAS-Sestu</t>
  </si>
  <si>
    <t>AIAS-Tempio Pausania</t>
  </si>
  <si>
    <t>AINNANTI-Tempio Pausania</t>
  </si>
  <si>
    <t>AIAS-Uta</t>
  </si>
  <si>
    <t>AIAS-Villarios</t>
  </si>
  <si>
    <t>EQUIVITA</t>
  </si>
  <si>
    <t>EQUIVITA - Villarios</t>
  </si>
  <si>
    <t>PARACELSO</t>
  </si>
  <si>
    <t>PARACELSO Assemini</t>
  </si>
  <si>
    <t>CMF</t>
  </si>
  <si>
    <t>C.M.F. CENTRO DI MEDICINA FISICA E RIABILITATIVA SRL - Assemini</t>
  </si>
  <si>
    <t>C.M.F. CENTRO DI MEDICINA FISICA E RIABILITATIVA SRL - Capoterra via Monteverdi</t>
  </si>
  <si>
    <t>C.M.F. CENTRO DI MEDICINA FISICA E RIABILITATIVA SRL - Quartu S.E.</t>
  </si>
  <si>
    <t>CRM</t>
  </si>
  <si>
    <t>C.R.M. srl Centro Riabilitazione Disabili</t>
  </si>
  <si>
    <t>CRN</t>
  </si>
  <si>
    <t>C.R.N. CENTRO RIABILITAZIONE NEUROPATICI</t>
  </si>
  <si>
    <t>SACRO CUORE</t>
  </si>
  <si>
    <t>CENTRO “SACRO CUORE” SRL</t>
  </si>
  <si>
    <t>SB</t>
  </si>
  <si>
    <t>CENTRO FISIOTERAPICO S.B. SRL -  Selargius Via E. Lussu n. 92</t>
  </si>
  <si>
    <t>CENTRO FISIOTERAPICO S.B. SRL - Sassari Via Caniga</t>
  </si>
  <si>
    <t>CENTRO FISIOTERAPICO S.B. SRL Comune di Suni</t>
  </si>
  <si>
    <t>CENTRO MELE</t>
  </si>
  <si>
    <t>CENTRO FKT Mele Budoni</t>
  </si>
  <si>
    <t>CENTRO FKT Mele Centro Diurno Olbia</t>
  </si>
  <si>
    <t>CENTRO FKT Mele La Maddalena</t>
  </si>
  <si>
    <t>Centro Humaidan Oliena</t>
  </si>
  <si>
    <t>Centro Humaidan Orosei</t>
  </si>
  <si>
    <t>Centro Humaidan Perdasdefogu</t>
  </si>
  <si>
    <t>Centro Humaidan Siniscola</t>
  </si>
  <si>
    <t>RIMET</t>
  </si>
  <si>
    <t>CENTRO MEDICO RI.ME.T. S.R.L. - CENTRO DI RIABILITAZIONE MEDICA TERRALBA</t>
  </si>
  <si>
    <t>SANTA LUCIA</t>
  </si>
  <si>
    <t>Centro Riabilitativo Santa Lucia srl</t>
  </si>
  <si>
    <t>RNM</t>
  </si>
  <si>
    <t>Centro RNM – Riabilitazione Neuro-psico Motoria</t>
  </si>
  <si>
    <t>SAN BIAGIO</t>
  </si>
  <si>
    <t>Centro San Biagio Srl</t>
  </si>
  <si>
    <t>VILLA S.GIUSEPPE</t>
  </si>
  <si>
    <t>Centro Terranoa - VILLA SAN GIUSEPPE SRL</t>
  </si>
  <si>
    <t>TUVIXEDDU</t>
  </si>
  <si>
    <t>Centro Tuvixeddu Cagliari</t>
  </si>
  <si>
    <t>Centro Tuvixeddu Capoterra</t>
  </si>
  <si>
    <t>Centro Tuvixeddu Sanluri</t>
  </si>
  <si>
    <t>EMEIS</t>
  </si>
  <si>
    <t>Clinica Arborea RIAB CARD</t>
  </si>
  <si>
    <t>Clinica Arborea RIAB -FUNZ</t>
  </si>
  <si>
    <t>CMSR</t>
  </si>
  <si>
    <t>CMSR SRL</t>
  </si>
  <si>
    <t>CONSALUS</t>
  </si>
  <si>
    <t xml:space="preserve">Consalus </t>
  </si>
  <si>
    <t>CTR ESPERIENZE</t>
  </si>
  <si>
    <t>CTR Esperienze Onlus - ALGHERO</t>
  </si>
  <si>
    <t>CTR Esperienze Onlus - ORISTANO</t>
  </si>
  <si>
    <t>CTR Esperienze Onlus - SANLURI</t>
  </si>
  <si>
    <t>CTR</t>
  </si>
  <si>
    <t>CTR Onlus Cagliari</t>
  </si>
  <si>
    <t>CTR Onlus CARBONIA</t>
  </si>
  <si>
    <t>CTR Onlus Villacidro</t>
  </si>
  <si>
    <t>ANFFAS</t>
  </si>
  <si>
    <t>FOND. ANFFAS CENTRO V.LE COLOMBO CAGLIARI</t>
  </si>
  <si>
    <t>FOND. ANFFAS IGLESIAS</t>
  </si>
  <si>
    <t>FOND. ANFFAS VIA MANNO 17 SELARGIUS</t>
  </si>
  <si>
    <t>FOND. ANFFAS VIA MATTEOTTI 1 SETTIMO SAN PIETRO</t>
  </si>
  <si>
    <t>FOND. ANFFAS VIA PRAGA SELARGIUS</t>
  </si>
  <si>
    <t>SMB</t>
  </si>
  <si>
    <t>Fond. Nostra Signora del Rimedio – Centro S.Maria Bambina</t>
  </si>
  <si>
    <t>GERSIA</t>
  </si>
  <si>
    <t>GERSIA Capoterra</t>
  </si>
  <si>
    <t>INSIEME PER CRESCERE</t>
  </si>
  <si>
    <t>LOGOS</t>
  </si>
  <si>
    <t>LOGOS ISILI</t>
  </si>
  <si>
    <t>LOGOS MONSERRATO</t>
  </si>
  <si>
    <t>LOGOS SESTU</t>
  </si>
  <si>
    <t>NUOVO CENTRO FISIOTERAPICO</t>
  </si>
  <si>
    <t>NUOVO CENTRO FISIOTERAPICO s.r.l.</t>
  </si>
  <si>
    <t>GENA</t>
  </si>
  <si>
    <t>OPERA GESU' NAZARENO</t>
  </si>
  <si>
    <t xml:space="preserve">PARACELSO - Dolianova </t>
  </si>
  <si>
    <t xml:space="preserve">PARACELSO - Quartu Sant'Elena </t>
  </si>
  <si>
    <t>SAIA</t>
  </si>
  <si>
    <t>SAIA -San Vito</t>
  </si>
  <si>
    <t>SAIA -Villacidro</t>
  </si>
  <si>
    <t>SAIA-Assemini</t>
  </si>
  <si>
    <t>SAIA-Cagliari</t>
  </si>
  <si>
    <t>SMERALDA</t>
  </si>
  <si>
    <t>Smeralda Padru Centro di Riabilitazione</t>
  </si>
  <si>
    <t>STUDIO MELE</t>
  </si>
  <si>
    <t>Studio FKT Mele Olbia</t>
  </si>
  <si>
    <t>TAMPONI GALLURA</t>
  </si>
  <si>
    <t>TAMPONI FKT Gallura Arzachena</t>
  </si>
  <si>
    <t>TAMPONI FKT Gallura Olbia</t>
  </si>
  <si>
    <t>TAMPONI TURRITANA</t>
  </si>
  <si>
    <t>Tamponi FKT Turritana – sede di Ozieri</t>
  </si>
  <si>
    <t>Tamponi FKT Turritana – sede di Porto Torres</t>
  </si>
  <si>
    <t>TEMPSALUS</t>
  </si>
  <si>
    <t>TEMPSALUS- Tempio Pausania</t>
  </si>
  <si>
    <t>Totale complessivo</t>
  </si>
  <si>
    <t>ENTE GIURIDICO</t>
  </si>
  <si>
    <t>SEDE OPERATIVA</t>
  </si>
  <si>
    <t>10. domiciliare estensiva</t>
  </si>
  <si>
    <t>11. domiciliare mantenimento</t>
  </si>
  <si>
    <t>8. ambulatoriale estensiva</t>
  </si>
  <si>
    <t>9. ambulatoriale mantenimento</t>
  </si>
  <si>
    <t>3a. trattamenti residenziali socio-riabilitativi di recupero e mantenimento, per disabili in condizioni di gravità che richiedono un impegno assistenziale e tutelare.</t>
  </si>
  <si>
    <t>3b. trattamenti residenziali socio-riabilitativi di recupero e mantenimento, per disabili che richedono un moderato impegno assistenziale</t>
  </si>
  <si>
    <t>5. diurno a valenza socio riabilitativa per persone con disabilità in situazioni di  gravità</t>
  </si>
  <si>
    <t>2. riabilitazione globale a ciclo continuativo per persone con disabilità fisica, psichica e sensoriale</t>
  </si>
  <si>
    <t>6. diurno a valenza socio riabilitativa per persone con disabilità in situazione di gravità a tempo ridotto</t>
  </si>
  <si>
    <t>7. ambulatoriale intensiva</t>
  </si>
  <si>
    <t>4. riabilitazione globale a ciclo diurno per persone con disabilità fisica, psichica e sensoriale</t>
  </si>
  <si>
    <t>1. riabilitazione globale a ciclo continuativo ad elevato livello assistenziale per disabilità fisica, psichica e sensoriale</t>
  </si>
  <si>
    <t>LOGOS Isili</t>
  </si>
  <si>
    <t>LOGOS Monserrato</t>
  </si>
  <si>
    <t>LOGOS Sestu</t>
  </si>
  <si>
    <t>Centro FKT Mele Budoni</t>
  </si>
  <si>
    <t>Centro FKT Mele centro diurno Olbia</t>
  </si>
  <si>
    <t>Centro FKT Mele La Maddalena</t>
  </si>
  <si>
    <t>Centro fisioterapico S.B. srl Sassari</t>
  </si>
  <si>
    <t>Centro Fisioterapico S.B. srl Selargius</t>
  </si>
  <si>
    <t>Centro fisioterapico S.B. srl Suni</t>
  </si>
  <si>
    <t>Centro San Biagio srl</t>
  </si>
  <si>
    <t>Paracelso Assemini</t>
  </si>
  <si>
    <t>Paracelso Dolianova</t>
  </si>
  <si>
    <t>Consalus</t>
  </si>
  <si>
    <t>CTR Onlus Carbonia</t>
  </si>
  <si>
    <t xml:space="preserve">Clinica Arborea </t>
  </si>
  <si>
    <t>Gersia Capoterra</t>
  </si>
  <si>
    <t>Insieme per crescere società cooperativa sociale</t>
  </si>
  <si>
    <t>Opera Gesu' Nazareno</t>
  </si>
  <si>
    <t>Nuovo Centro fisioterapico s.r.l.</t>
  </si>
  <si>
    <t>SAIA -Assemini</t>
  </si>
  <si>
    <t>SAIA - Cagliari</t>
  </si>
  <si>
    <t>SAIA - Villacidro</t>
  </si>
  <si>
    <t xml:space="preserve">Smeralda Padru </t>
  </si>
  <si>
    <t>Tamponi FKT Gallura - Arzachena</t>
  </si>
  <si>
    <t>Tamponi FKT Gallura - Olbia</t>
  </si>
  <si>
    <t>Tamponi FKT Turritana - Ozieri</t>
  </si>
  <si>
    <t>Tamponi FKT Turritana - Porto Torres</t>
  </si>
  <si>
    <t>Tempsalus srl - Tempio Pausania</t>
  </si>
  <si>
    <t>Centro Terranoa - Villa San Giuseppe srl</t>
  </si>
  <si>
    <t>C.M.F. CENTRO DI MEDICINA FISICA E RIABILITATIVA SRL</t>
  </si>
  <si>
    <t>LOGOS GESTI E PAROLE SRL</t>
  </si>
  <si>
    <t>Centro FKT Mele</t>
  </si>
  <si>
    <t>Centro fisioterapico S.B. srl</t>
  </si>
  <si>
    <t>Centro Tuvixeddu</t>
  </si>
  <si>
    <t>Centro Humaidan</t>
  </si>
  <si>
    <t>CENTRO MEDICO RI.ME.T. S.R.L</t>
  </si>
  <si>
    <t>Centro sociosanitari Paracelso</t>
  </si>
  <si>
    <t xml:space="preserve">CTR Onlus </t>
  </si>
  <si>
    <t>CTR Esperienze Onlus</t>
  </si>
  <si>
    <t>EMEIS SPA</t>
  </si>
  <si>
    <t>FOND. ANFFAS</t>
  </si>
  <si>
    <t>Studio FKT Mele</t>
  </si>
  <si>
    <t>Tamponi FKT Gallura</t>
  </si>
  <si>
    <t>Tamponi FKT Turritana</t>
  </si>
  <si>
    <t>Tempsalus srl</t>
  </si>
  <si>
    <t>Villa San Giuseppe srl</t>
  </si>
  <si>
    <t>LIVELLO ASSISTENZIALE</t>
  </si>
  <si>
    <t>FATTURATO DAL 01.01.2026 AL 31.03.2026</t>
  </si>
  <si>
    <t>PROIEZIONE AL 31.12.20226</t>
  </si>
  <si>
    <t>COEFFICIENTE</t>
  </si>
  <si>
    <t>QUOTA INCREMENTO DGR n.25/9 (2.170.527,17 euro)</t>
  </si>
  <si>
    <t>QUOTA INCREMENTO DGR n.41/29 (3.540.488 euro)</t>
  </si>
  <si>
    <t>TOTALE INCREMENTO PROVVISORIO</t>
  </si>
  <si>
    <t>QUOTA INCREMENTO RIDETERMINATA</t>
  </si>
  <si>
    <t>TOTALE INCREMENTO</t>
  </si>
  <si>
    <t>LIVELLI</t>
  </si>
  <si>
    <t>QUOTA INCREMENTO TOTALE</t>
  </si>
  <si>
    <t>A</t>
  </si>
  <si>
    <t>B</t>
  </si>
  <si>
    <t>C</t>
  </si>
  <si>
    <t>D</t>
  </si>
  <si>
    <t>E</t>
  </si>
  <si>
    <t>F</t>
  </si>
  <si>
    <t>G</t>
  </si>
  <si>
    <t>H</t>
  </si>
  <si>
    <t>I</t>
  </si>
  <si>
    <t xml:space="preserve">SEDE OPERATIVA </t>
  </si>
  <si>
    <t>F/G 
 incidenza integrazioni sulla somma dei livelli erogati</t>
  </si>
  <si>
    <t>ENTE- SEDE OPERATIVA</t>
  </si>
  <si>
    <t>L</t>
  </si>
  <si>
    <t>M</t>
  </si>
  <si>
    <t>compensazione tra incremento dovuto e importi livelli non erogati</t>
  </si>
  <si>
    <t>totale incremento per  livelli erogati (somma colonna F)</t>
  </si>
  <si>
    <t>J</t>
  </si>
  <si>
    <t>K</t>
  </si>
  <si>
    <t>Seconda quota incremento</t>
  </si>
  <si>
    <t xml:space="preserve">BUDGET GIA' ASSEGNATO + INCREMENTO TOTALE </t>
  </si>
  <si>
    <t>BUDGET DEFINITIVO RIDETERMINATO</t>
  </si>
  <si>
    <t>NUOVO BUDGET 2026</t>
  </si>
  <si>
    <t>BUDGET GIA' ASSEGNATO (Delibera ARES n.45/2026 e cessioni successive)</t>
  </si>
  <si>
    <t>TOTALE INCREMENTO PROVVISORIO (comprensivo quota cedente e cessionario)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</si>
</sst>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&quot; €&quot;_-;\-* #,##0.00&quot; €&quot;_-;_-* \-??&quot; €&quot;_-;_-@_-"/>
    <numFmt numFmtId="166" formatCode="_-* #,##0&quot; €&quot;_-;\-* #,##0&quot; €&quot;_-;_-* \-??&quot; €&quot;_-;_-@_-"/>
    <numFmt numFmtId="167" formatCode="#,##0.00_ ;\-#,##0.00\ "/>
    <numFmt numFmtId="168" formatCode="_-* #,##0\ &quot;€&quot;_-;\-* #,##0\ &quot;€&quot;_-;_-* &quot;-&quot;??\ &quot;€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333333"/>
      <name val="Calibri"/>
      <family val="2"/>
      <charset val="1"/>
    </font>
    <font>
      <sz val="12"/>
      <color rgb="FF333333"/>
      <name val="Calibri"/>
      <family val="2"/>
      <charset val="1"/>
      <scheme val="minor"/>
    </font>
    <font>
      <b/>
      <sz val="14"/>
      <name val="Calibri"/>
      <family val="2"/>
      <charset val="1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  <scheme val="minor"/>
    </font>
    <font>
      <sz val="12"/>
      <name val="Calibri"/>
      <family val="2"/>
      <charset val="1"/>
      <scheme val="minor"/>
    </font>
    <font>
      <sz val="12"/>
      <color rgb="FFFF0000"/>
      <name val="Calibri"/>
      <family val="2"/>
      <charset val="1"/>
      <scheme val="minor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7" fillId="0" borderId="0" applyBorder="0" applyProtection="0"/>
    <xf numFmtId="9" fontId="2" fillId="0" borderId="0" applyFont="0" applyFill="0" applyBorder="0" applyAlignment="0" applyProtection="0"/>
    <xf numFmtId="0" fontId="13" fillId="0" borderId="0"/>
  </cellStyleXfs>
  <cellXfs count="81">
    <xf numFmtId="0" fontId="0" fillId="0" borderId="0" xfId="0"/>
    <xf numFmtId="0" fontId="3" fillId="0" borderId="1" xfId="3" applyFont="1" applyFill="1" applyBorder="1"/>
    <xf numFmtId="0" fontId="4" fillId="2" borderId="2" xfId="3" applyFont="1" applyFill="1" applyBorder="1" applyAlignment="1" applyProtection="1">
      <alignment horizontal="center" vertical="center" wrapText="1"/>
    </xf>
    <xf numFmtId="0" fontId="4" fillId="2" borderId="1" xfId="3" applyFont="1" applyFill="1" applyBorder="1" applyAlignment="1" applyProtection="1">
      <alignment horizontal="center" vertical="center" wrapText="1"/>
    </xf>
    <xf numFmtId="0" fontId="3" fillId="0" borderId="1" xfId="3" applyFont="1" applyBorder="1"/>
    <xf numFmtId="0" fontId="3" fillId="0" borderId="1" xfId="3" applyFont="1" applyFill="1" applyBorder="1" applyAlignment="1">
      <alignment horizontal="right"/>
    </xf>
    <xf numFmtId="165" fontId="8" fillId="0" borderId="1" xfId="4" applyNumberFormat="1" applyFont="1" applyFill="1" applyBorder="1"/>
    <xf numFmtId="165" fontId="8" fillId="0" borderId="1" xfId="4" applyFont="1" applyFill="1" applyBorder="1"/>
    <xf numFmtId="165" fontId="7" fillId="0" borderId="1" xfId="4" applyFill="1" applyBorder="1"/>
    <xf numFmtId="10" fontId="8" fillId="0" borderId="1" xfId="2" applyNumberFormat="1" applyFont="1" applyFill="1" applyBorder="1"/>
    <xf numFmtId="164" fontId="3" fillId="0" borderId="1" xfId="3" applyNumberFormat="1" applyFont="1" applyFill="1" applyBorder="1"/>
    <xf numFmtId="166" fontId="9" fillId="0" borderId="1" xfId="4" applyNumberFormat="1" applyFont="1" applyFill="1" applyBorder="1"/>
    <xf numFmtId="0" fontId="3" fillId="0" borderId="1" xfId="3" applyFont="1" applyBorder="1" applyAlignment="1">
      <alignment horizontal="right"/>
    </xf>
    <xf numFmtId="165" fontId="7" fillId="0" borderId="1" xfId="4" applyBorder="1"/>
    <xf numFmtId="165" fontId="8" fillId="0" borderId="1" xfId="4" applyNumberFormat="1" applyFont="1" applyBorder="1"/>
    <xf numFmtId="165" fontId="10" fillId="0" borderId="1" xfId="4" applyNumberFormat="1" applyFont="1" applyFill="1" applyBorder="1"/>
    <xf numFmtId="165" fontId="11" fillId="0" borderId="1" xfId="4" applyFont="1" applyFill="1" applyBorder="1"/>
    <xf numFmtId="10" fontId="7" fillId="0" borderId="1" xfId="5" applyNumberFormat="1" applyFont="1" applyFill="1" applyBorder="1"/>
    <xf numFmtId="165" fontId="9" fillId="0" borderId="1" xfId="4" applyNumberFormat="1" applyFont="1" applyFill="1" applyBorder="1"/>
    <xf numFmtId="165" fontId="12" fillId="0" borderId="1" xfId="4" applyFont="1" applyFill="1" applyBorder="1"/>
    <xf numFmtId="167" fontId="7" fillId="0" borderId="1" xfId="4" applyNumberFormat="1" applyFill="1" applyBorder="1"/>
    <xf numFmtId="10" fontId="7" fillId="0" borderId="1" xfId="5" applyNumberFormat="1" applyFont="1" applyBorder="1"/>
    <xf numFmtId="0" fontId="3" fillId="0" borderId="1" xfId="3" applyFont="1" applyFill="1" applyBorder="1" applyAlignment="1"/>
    <xf numFmtId="165" fontId="11" fillId="0" borderId="1" xfId="4" applyFont="1" applyBorder="1"/>
    <xf numFmtId="165" fontId="8" fillId="0" borderId="1" xfId="4" applyFont="1" applyBorder="1"/>
    <xf numFmtId="166" fontId="8" fillId="0" borderId="1" xfId="4" applyNumberFormat="1" applyFont="1" applyBorder="1"/>
    <xf numFmtId="165" fontId="9" fillId="0" borderId="1" xfId="4" applyNumberFormat="1" applyFont="1" applyBorder="1"/>
    <xf numFmtId="166" fontId="8" fillId="0" borderId="1" xfId="4" applyNumberFormat="1" applyFont="1" applyFill="1" applyBorder="1"/>
    <xf numFmtId="165" fontId="10" fillId="0" borderId="1" xfId="4" applyNumberFormat="1" applyFont="1" applyBorder="1"/>
    <xf numFmtId="165" fontId="10" fillId="0" borderId="1" xfId="4" applyFont="1" applyFill="1" applyBorder="1"/>
    <xf numFmtId="165" fontId="7" fillId="0" borderId="2" xfId="4" applyFill="1" applyBorder="1"/>
    <xf numFmtId="165" fontId="7" fillId="0" borderId="4" xfId="4" applyBorder="1"/>
    <xf numFmtId="165" fontId="11" fillId="3" borderId="1" xfId="4" applyFont="1" applyFill="1" applyBorder="1"/>
    <xf numFmtId="165" fontId="11" fillId="0" borderId="3" xfId="4" applyFont="1" applyBorder="1"/>
    <xf numFmtId="165" fontId="7" fillId="0" borderId="3" xfId="4" applyBorder="1"/>
    <xf numFmtId="10" fontId="7" fillId="0" borderId="3" xfId="5" applyNumberFormat="1" applyFont="1" applyBorder="1"/>
    <xf numFmtId="0" fontId="3" fillId="0" borderId="5" xfId="3" applyFont="1" applyBorder="1"/>
    <xf numFmtId="166" fontId="3" fillId="0" borderId="1" xfId="3" applyNumberFormat="1" applyFont="1" applyBorder="1"/>
    <xf numFmtId="0" fontId="3" fillId="0" borderId="3" xfId="3" applyFont="1" applyBorder="1" applyAlignment="1">
      <alignment horizontal="right"/>
    </xf>
    <xf numFmtId="44" fontId="3" fillId="0" borderId="1" xfId="1" applyFont="1" applyFill="1" applyBorder="1"/>
    <xf numFmtId="44" fontId="3" fillId="0" borderId="1" xfId="1" applyFont="1" applyBorder="1"/>
    <xf numFmtId="0" fontId="0" fillId="0" borderId="1" xfId="0" applyBorder="1"/>
    <xf numFmtId="0" fontId="14" fillId="0" borderId="1" xfId="6" applyFont="1" applyBorder="1" applyAlignment="1">
      <alignment wrapText="1"/>
    </xf>
    <xf numFmtId="0" fontId="14" fillId="0" borderId="1" xfId="6" applyFont="1" applyFill="1" applyBorder="1" applyAlignment="1">
      <alignment wrapText="1"/>
    </xf>
    <xf numFmtId="44" fontId="15" fillId="0" borderId="1" xfId="1" applyFont="1" applyBorder="1" applyAlignment="1">
      <alignment wrapText="1"/>
    </xf>
    <xf numFmtId="44" fontId="14" fillId="4" borderId="1" xfId="1" applyFont="1" applyFill="1" applyBorder="1" applyAlignment="1">
      <alignment wrapText="1"/>
    </xf>
    <xf numFmtId="0" fontId="14" fillId="0" borderId="0" xfId="6" applyFont="1" applyAlignment="1">
      <alignment wrapText="1"/>
    </xf>
    <xf numFmtId="0" fontId="16" fillId="5" borderId="1" xfId="6" applyFont="1" applyFill="1" applyBorder="1" applyAlignment="1">
      <alignment horizontal="center" vertical="center" wrapText="1"/>
    </xf>
    <xf numFmtId="44" fontId="16" fillId="5" borderId="1" xfId="1" applyFont="1" applyFill="1" applyBorder="1" applyAlignment="1">
      <alignment horizontal="center" vertical="center" wrapText="1"/>
    </xf>
    <xf numFmtId="10" fontId="15" fillId="0" borderId="1" xfId="2" applyNumberFormat="1" applyFont="1" applyBorder="1" applyAlignment="1">
      <alignment wrapText="1"/>
    </xf>
    <xf numFmtId="0" fontId="17" fillId="0" borderId="1" xfId="3" applyFont="1" applyFill="1" applyBorder="1" applyAlignment="1">
      <alignment wrapText="1"/>
    </xf>
    <xf numFmtId="0" fontId="17" fillId="0" borderId="1" xfId="3" applyFont="1" applyBorder="1" applyAlignment="1">
      <alignment wrapText="1"/>
    </xf>
    <xf numFmtId="9" fontId="15" fillId="0" borderId="1" xfId="2" applyFont="1" applyBorder="1" applyAlignment="1">
      <alignment wrapText="1"/>
    </xf>
    <xf numFmtId="0" fontId="14" fillId="0" borderId="0" xfId="6" applyFont="1" applyFill="1" applyAlignment="1">
      <alignment wrapText="1"/>
    </xf>
    <xf numFmtId="44" fontId="15" fillId="0" borderId="0" xfId="1" applyFont="1" applyAlignment="1">
      <alignment wrapText="1"/>
    </xf>
    <xf numFmtId="10" fontId="15" fillId="0" borderId="0" xfId="2" applyNumberFormat="1" applyFont="1" applyAlignment="1">
      <alignment wrapText="1"/>
    </xf>
    <xf numFmtId="0" fontId="18" fillId="0" borderId="1" xfId="3" applyFont="1" applyBorder="1" applyAlignment="1">
      <alignment horizontal="center" vertical="center"/>
    </xf>
    <xf numFmtId="0" fontId="18" fillId="0" borderId="2" xfId="3" applyFont="1" applyBorder="1" applyAlignment="1">
      <alignment horizontal="center" vertical="center"/>
    </xf>
    <xf numFmtId="165" fontId="19" fillId="0" borderId="2" xfId="4" applyFont="1" applyBorder="1" applyAlignment="1">
      <alignment horizontal="center" vertical="center"/>
    </xf>
    <xf numFmtId="165" fontId="20" fillId="0" borderId="2" xfId="4" applyFont="1" applyBorder="1" applyAlignment="1">
      <alignment horizontal="center" vertical="center"/>
    </xf>
    <xf numFmtId="165" fontId="19" fillId="0" borderId="2" xfId="4" applyFont="1" applyFill="1" applyBorder="1" applyAlignment="1">
      <alignment horizontal="center" vertical="center"/>
    </xf>
    <xf numFmtId="0" fontId="16" fillId="0" borderId="0" xfId="6" applyFont="1" applyAlignment="1">
      <alignment horizontal="center" vertical="center" wrapText="1"/>
    </xf>
    <xf numFmtId="0" fontId="16" fillId="0" borderId="0" xfId="6" applyFont="1" applyFill="1" applyAlignment="1">
      <alignment horizontal="center" vertical="center" wrapText="1"/>
    </xf>
    <xf numFmtId="44" fontId="21" fillId="0" borderId="0" xfId="1" applyFont="1" applyAlignment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6" fillId="2" borderId="2" xfId="3" applyFont="1" applyFill="1" applyBorder="1" applyAlignment="1" applyProtection="1">
      <alignment horizontal="center" vertical="center" wrapText="1"/>
    </xf>
    <xf numFmtId="0" fontId="4" fillId="6" borderId="2" xfId="3" applyFont="1" applyFill="1" applyBorder="1" applyAlignment="1" applyProtection="1">
      <alignment horizontal="center" vertical="center" wrapText="1"/>
    </xf>
    <xf numFmtId="0" fontId="22" fillId="2" borderId="1" xfId="3" applyFont="1" applyFill="1" applyBorder="1" applyAlignment="1" applyProtection="1">
      <alignment horizontal="center" vertical="center" wrapText="1"/>
    </xf>
    <xf numFmtId="0" fontId="22" fillId="2" borderId="2" xfId="3" applyFont="1" applyFill="1" applyBorder="1" applyAlignment="1" applyProtection="1">
      <alignment horizontal="center" vertical="center" wrapText="1"/>
    </xf>
    <xf numFmtId="44" fontId="4" fillId="2" borderId="2" xfId="1" applyFont="1" applyFill="1" applyBorder="1" applyAlignment="1" applyProtection="1">
      <alignment horizontal="center" vertical="center" wrapText="1"/>
    </xf>
    <xf numFmtId="44" fontId="19" fillId="0" borderId="2" xfId="1" applyFont="1" applyFill="1" applyBorder="1" applyAlignment="1">
      <alignment horizontal="center" vertical="center"/>
    </xf>
    <xf numFmtId="44" fontId="8" fillId="0" borderId="1" xfId="1" applyFont="1" applyFill="1" applyBorder="1"/>
    <xf numFmtId="9" fontId="8" fillId="0" borderId="1" xfId="2" applyFont="1" applyFill="1" applyBorder="1"/>
    <xf numFmtId="44" fontId="3" fillId="0" borderId="1" xfId="3" applyNumberFormat="1" applyFont="1" applyBorder="1"/>
    <xf numFmtId="44" fontId="18" fillId="0" borderId="1" xfId="1" applyFont="1" applyBorder="1" applyAlignment="1">
      <alignment horizontal="center" vertical="center"/>
    </xf>
    <xf numFmtId="44" fontId="0" fillId="0" borderId="0" xfId="1" applyFont="1"/>
    <xf numFmtId="44" fontId="0" fillId="0" borderId="1" xfId="1" applyFont="1" applyBorder="1"/>
    <xf numFmtId="0" fontId="0" fillId="5" borderId="1" xfId="0" applyFill="1" applyBorder="1"/>
    <xf numFmtId="44" fontId="0" fillId="5" borderId="1" xfId="1" applyFont="1" applyFill="1" applyBorder="1"/>
    <xf numFmtId="168" fontId="0" fillId="5" borderId="1" xfId="1" applyNumberFormat="1" applyFont="1" applyFill="1" applyBorder="1"/>
    <xf numFmtId="168" fontId="0" fillId="0" borderId="1" xfId="1" applyNumberFormat="1" applyFont="1" applyBorder="1"/>
  </cellXfs>
  <cellStyles count="7">
    <cellStyle name="Normale" xfId="0" builtinId="0"/>
    <cellStyle name="Normale 2" xfId="3"/>
    <cellStyle name="Normale 3" xfId="6"/>
    <cellStyle name="Percentuale" xfId="2" builtinId="5"/>
    <cellStyle name="Percentuale 2" xfId="5"/>
    <cellStyle name="Valuta" xfId="1" builtinId="4"/>
    <cellStyle name="Valut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zoomScale="79" zoomScaleNormal="79" workbookViewId="0">
      <selection activeCell="A4" sqref="A4"/>
    </sheetView>
  </sheetViews>
  <sheetFormatPr defaultColWidth="25.6640625" defaultRowHeight="15.6" x14ac:dyDescent="0.3"/>
  <cols>
    <col min="1" max="1" width="14.6640625" style="46" customWidth="1"/>
    <col min="2" max="2" width="22.21875" style="46" customWidth="1"/>
    <col min="3" max="3" width="46.44140625" style="53" customWidth="1"/>
    <col min="4" max="4" width="22.5546875" style="54" customWidth="1"/>
    <col min="5" max="5" width="19.109375" style="54" customWidth="1"/>
    <col min="6" max="6" width="15.44140625" style="54" customWidth="1"/>
    <col min="7" max="9" width="25.6640625" style="54"/>
    <col min="10" max="16384" width="25.6640625" style="46"/>
  </cols>
  <sheetData>
    <row r="1" spans="1:9" s="61" customFormat="1" x14ac:dyDescent="0.3">
      <c r="A1" s="61" t="s">
        <v>202</v>
      </c>
      <c r="B1" s="61" t="s">
        <v>203</v>
      </c>
      <c r="C1" s="62" t="s">
        <v>204</v>
      </c>
      <c r="D1" s="63" t="s">
        <v>205</v>
      </c>
      <c r="E1" s="63" t="s">
        <v>206</v>
      </c>
      <c r="F1" s="63" t="s">
        <v>207</v>
      </c>
      <c r="G1" s="63" t="s">
        <v>208</v>
      </c>
      <c r="H1" s="63" t="s">
        <v>209</v>
      </c>
      <c r="I1" s="63" t="s">
        <v>210</v>
      </c>
    </row>
    <row r="2" spans="1:9" ht="13.2" customHeight="1" x14ac:dyDescent="0.3"/>
    <row r="3" spans="1:9" x14ac:dyDescent="0.3">
      <c r="A3" s="42"/>
      <c r="B3" s="42"/>
      <c r="C3" s="43"/>
      <c r="D3" s="44"/>
      <c r="E3" s="44"/>
      <c r="F3" s="44"/>
      <c r="G3" s="45">
        <v>2170527.17</v>
      </c>
      <c r="H3" s="45">
        <v>3540488</v>
      </c>
      <c r="I3" s="45"/>
    </row>
    <row r="4" spans="1:9" ht="56.4" customHeight="1" x14ac:dyDescent="0.3">
      <c r="A4" s="47" t="s">
        <v>131</v>
      </c>
      <c r="B4" s="47" t="s">
        <v>132</v>
      </c>
      <c r="C4" s="47" t="s">
        <v>191</v>
      </c>
      <c r="D4" s="48" t="s">
        <v>192</v>
      </c>
      <c r="E4" s="48" t="s">
        <v>193</v>
      </c>
      <c r="F4" s="48" t="s">
        <v>194</v>
      </c>
      <c r="G4" s="48" t="s">
        <v>195</v>
      </c>
      <c r="H4" s="48" t="s">
        <v>196</v>
      </c>
      <c r="I4" s="48" t="s">
        <v>197</v>
      </c>
    </row>
    <row r="5" spans="1:9" x14ac:dyDescent="0.3">
      <c r="A5" s="42" t="s">
        <v>4</v>
      </c>
      <c r="B5" s="43" t="s">
        <v>5</v>
      </c>
      <c r="C5" s="43" t="s">
        <v>133</v>
      </c>
      <c r="D5" s="44">
        <v>78555.780000000013</v>
      </c>
      <c r="E5" s="44">
        <f t="shared" ref="E5:E58" si="0">D5*4</f>
        <v>314223.12000000005</v>
      </c>
      <c r="F5" s="49">
        <f t="shared" ref="F5:F68" si="1">E5/$E$296</f>
        <v>4.583337667881277E-3</v>
      </c>
      <c r="G5" s="44">
        <f>F5*$G$3</f>
        <v>9948.2589374207473</v>
      </c>
      <c r="H5" s="44">
        <f>F5*$H$3</f>
        <v>16227.252013081647</v>
      </c>
      <c r="I5" s="44">
        <f>G5+H5</f>
        <v>26175.510950502394</v>
      </c>
    </row>
    <row r="6" spans="1:9" x14ac:dyDescent="0.3">
      <c r="A6" s="42" t="s">
        <v>4</v>
      </c>
      <c r="B6" s="43" t="s">
        <v>5</v>
      </c>
      <c r="C6" s="43" t="s">
        <v>134</v>
      </c>
      <c r="D6" s="44">
        <v>3386.8499999999995</v>
      </c>
      <c r="E6" s="44">
        <f t="shared" si="0"/>
        <v>13547.399999999998</v>
      </c>
      <c r="F6" s="49">
        <f t="shared" si="1"/>
        <v>1.9760579273051196E-4</v>
      </c>
      <c r="G6" s="44">
        <f t="shared" ref="G6:G8" si="2">F6*$G$3</f>
        <v>428.90874207096471</v>
      </c>
      <c r="H6" s="44">
        <f t="shared" ref="H6:H8" si="3">F6*$H$3</f>
        <v>699.62093789286484</v>
      </c>
      <c r="I6" s="44">
        <f t="shared" ref="I6:I59" si="4">G6+H6</f>
        <v>1128.5296799638295</v>
      </c>
    </row>
    <row r="7" spans="1:9" x14ac:dyDescent="0.3">
      <c r="A7" s="42" t="s">
        <v>4</v>
      </c>
      <c r="B7" s="43" t="s">
        <v>5</v>
      </c>
      <c r="C7" s="43" t="s">
        <v>135</v>
      </c>
      <c r="D7" s="44">
        <v>10376.65</v>
      </c>
      <c r="E7" s="44">
        <f t="shared" si="0"/>
        <v>41506.6</v>
      </c>
      <c r="F7" s="49">
        <f t="shared" si="1"/>
        <v>6.0542573457255777E-4</v>
      </c>
      <c r="G7" s="44">
        <f t="shared" si="2"/>
        <v>1314.093006306945</v>
      </c>
      <c r="H7" s="44">
        <f t="shared" si="3"/>
        <v>2143.5025481453258</v>
      </c>
      <c r="I7" s="44">
        <f t="shared" si="4"/>
        <v>3457.5955544522708</v>
      </c>
    </row>
    <row r="8" spans="1:9" x14ac:dyDescent="0.3">
      <c r="A8" s="42" t="s">
        <v>4</v>
      </c>
      <c r="B8" s="43" t="s">
        <v>5</v>
      </c>
      <c r="C8" s="43" t="s">
        <v>136</v>
      </c>
      <c r="D8" s="44">
        <v>5237.9999999999991</v>
      </c>
      <c r="E8" s="44">
        <f t="shared" si="0"/>
        <v>20951.999999999996</v>
      </c>
      <c r="F8" s="49">
        <f t="shared" si="1"/>
        <v>3.0561115559367012E-4</v>
      </c>
      <c r="G8" s="44">
        <f t="shared" si="2"/>
        <v>663.33731667115842</v>
      </c>
      <c r="H8" s="44">
        <f t="shared" si="3"/>
        <v>1082.0126290455219</v>
      </c>
      <c r="I8" s="44">
        <f t="shared" si="4"/>
        <v>1745.3499457166804</v>
      </c>
    </row>
    <row r="9" spans="1:9" x14ac:dyDescent="0.3">
      <c r="A9" s="42" t="s">
        <v>4</v>
      </c>
      <c r="B9" s="50" t="s">
        <v>8</v>
      </c>
      <c r="C9" s="43" t="s">
        <v>133</v>
      </c>
      <c r="D9" s="44">
        <v>96715.58</v>
      </c>
      <c r="E9" s="44">
        <f t="shared" si="0"/>
        <v>386862.32</v>
      </c>
      <c r="F9" s="49">
        <f t="shared" si="1"/>
        <v>5.6428713569515185E-3</v>
      </c>
      <c r="G9" s="44">
        <f t="shared" ref="G9:G14" si="5">F9*$G$3</f>
        <v>12248.00559707804</v>
      </c>
      <c r="H9" s="44">
        <f t="shared" ref="H9:H14" si="6">F9*$H$3</f>
        <v>19978.518324830569</v>
      </c>
      <c r="I9" s="44">
        <f t="shared" si="4"/>
        <v>32226.523921908607</v>
      </c>
    </row>
    <row r="10" spans="1:9" x14ac:dyDescent="0.3">
      <c r="A10" s="42" t="s">
        <v>4</v>
      </c>
      <c r="B10" s="50" t="s">
        <v>8</v>
      </c>
      <c r="C10" s="43" t="s">
        <v>134</v>
      </c>
      <c r="D10" s="44">
        <v>12030.900000000001</v>
      </c>
      <c r="E10" s="44">
        <f t="shared" si="0"/>
        <v>48123.600000000006</v>
      </c>
      <c r="F10" s="49">
        <f t="shared" si="1"/>
        <v>7.0194296522181881E-4</v>
      </c>
      <c r="G10" s="44">
        <f t="shared" si="5"/>
        <v>1523.5862778043227</v>
      </c>
      <c r="H10" s="44">
        <f t="shared" si="6"/>
        <v>2485.2206450522667</v>
      </c>
      <c r="I10" s="44">
        <f t="shared" si="4"/>
        <v>4008.8069228565892</v>
      </c>
    </row>
    <row r="11" spans="1:9" ht="49.2" customHeight="1" x14ac:dyDescent="0.3">
      <c r="A11" s="42" t="s">
        <v>4</v>
      </c>
      <c r="B11" s="50" t="s">
        <v>8</v>
      </c>
      <c r="C11" s="43" t="s">
        <v>137</v>
      </c>
      <c r="D11" s="44">
        <v>275577.02000000014</v>
      </c>
      <c r="E11" s="44">
        <f t="shared" si="0"/>
        <v>1102308.0800000005</v>
      </c>
      <c r="F11" s="49">
        <f t="shared" si="1"/>
        <v>1.6078543630633831E-2</v>
      </c>
      <c r="G11" s="44">
        <f t="shared" si="5"/>
        <v>34898.915804321172</v>
      </c>
      <c r="H11" s="44">
        <f t="shared" si="6"/>
        <v>56925.890781735507</v>
      </c>
      <c r="I11" s="44">
        <f t="shared" si="4"/>
        <v>91824.806586056686</v>
      </c>
    </row>
    <row r="12" spans="1:9" ht="53.4" customHeight="1" x14ac:dyDescent="0.3">
      <c r="A12" s="42" t="s">
        <v>4</v>
      </c>
      <c r="B12" s="50" t="s">
        <v>8</v>
      </c>
      <c r="C12" s="43" t="s">
        <v>138</v>
      </c>
      <c r="D12" s="44">
        <v>8405.0299999999988</v>
      </c>
      <c r="E12" s="44">
        <f t="shared" si="0"/>
        <v>33620.119999999995</v>
      </c>
      <c r="F12" s="49">
        <f t="shared" si="1"/>
        <v>4.9039154851077994E-4</v>
      </c>
      <c r="G12" s="44">
        <f t="shared" si="5"/>
        <v>1064.4081799810208</v>
      </c>
      <c r="H12" s="44">
        <f t="shared" si="6"/>
        <v>1736.2253928038342</v>
      </c>
      <c r="I12" s="44">
        <f t="shared" si="4"/>
        <v>2800.633572784855</v>
      </c>
    </row>
    <row r="13" spans="1:9" x14ac:dyDescent="0.3">
      <c r="A13" s="42" t="s">
        <v>4</v>
      </c>
      <c r="B13" s="50" t="s">
        <v>8</v>
      </c>
      <c r="C13" s="43" t="s">
        <v>135</v>
      </c>
      <c r="D13" s="44">
        <v>11834.989999999998</v>
      </c>
      <c r="E13" s="44">
        <f t="shared" si="0"/>
        <v>47339.959999999992</v>
      </c>
      <c r="F13" s="49">
        <f t="shared" si="1"/>
        <v>6.9051259456653869E-4</v>
      </c>
      <c r="G13" s="44">
        <f t="shared" si="5"/>
        <v>1498.7763477338665</v>
      </c>
      <c r="H13" s="44">
        <f t="shared" si="6"/>
        <v>2444.7515549116956</v>
      </c>
      <c r="I13" s="44">
        <f t="shared" si="4"/>
        <v>3943.5279026455619</v>
      </c>
    </row>
    <row r="14" spans="1:9" x14ac:dyDescent="0.3">
      <c r="A14" s="42" t="s">
        <v>4</v>
      </c>
      <c r="B14" s="50" t="s">
        <v>8</v>
      </c>
      <c r="C14" s="43" t="s">
        <v>136</v>
      </c>
      <c r="D14" s="44">
        <v>1746</v>
      </c>
      <c r="E14" s="44">
        <f t="shared" si="0"/>
        <v>6984</v>
      </c>
      <c r="F14" s="49">
        <f t="shared" si="1"/>
        <v>1.0187038519789005E-4</v>
      </c>
      <c r="G14" s="44">
        <f t="shared" si="5"/>
        <v>221.11243889038616</v>
      </c>
      <c r="H14" s="44">
        <f t="shared" si="6"/>
        <v>360.67087634850736</v>
      </c>
      <c r="I14" s="44">
        <f t="shared" si="4"/>
        <v>581.78331523889346</v>
      </c>
    </row>
    <row r="15" spans="1:9" x14ac:dyDescent="0.3">
      <c r="A15" s="42" t="s">
        <v>4</v>
      </c>
      <c r="B15" s="51" t="s">
        <v>10</v>
      </c>
      <c r="C15" s="43" t="s">
        <v>133</v>
      </c>
      <c r="D15" s="44">
        <v>7673.98</v>
      </c>
      <c r="E15" s="44">
        <f t="shared" si="0"/>
        <v>30695.919999999998</v>
      </c>
      <c r="F15" s="49">
        <f t="shared" si="1"/>
        <v>4.4773842989742515E-4</v>
      </c>
      <c r="G15" s="44">
        <f t="shared" ref="G15:G19" si="7">F15*$G$3</f>
        <v>971.82842714550156</v>
      </c>
      <c r="H15" s="44">
        <f t="shared" ref="H15:H19" si="8">F15*$H$3</f>
        <v>1585.2125381906751</v>
      </c>
      <c r="I15" s="44">
        <f t="shared" si="4"/>
        <v>2557.0409653361767</v>
      </c>
    </row>
    <row r="16" spans="1:9" x14ac:dyDescent="0.3">
      <c r="A16" s="42" t="s">
        <v>4</v>
      </c>
      <c r="B16" s="51" t="s">
        <v>10</v>
      </c>
      <c r="C16" s="43" t="s">
        <v>134</v>
      </c>
      <c r="D16" s="44">
        <v>3134.1000000000004</v>
      </c>
      <c r="E16" s="44">
        <f t="shared" si="0"/>
        <v>12536.400000000001</v>
      </c>
      <c r="F16" s="49">
        <f t="shared" si="1"/>
        <v>1.828590917804738E-4</v>
      </c>
      <c r="G16" s="44">
        <f t="shared" si="7"/>
        <v>396.90062699104203</v>
      </c>
      <c r="H16" s="44">
        <f t="shared" si="8"/>
        <v>647.41042013966614</v>
      </c>
      <c r="I16" s="44">
        <f t="shared" si="4"/>
        <v>1044.3110471307082</v>
      </c>
    </row>
    <row r="17" spans="1:9" ht="51" customHeight="1" x14ac:dyDescent="0.3">
      <c r="A17" s="42" t="s">
        <v>4</v>
      </c>
      <c r="B17" s="51" t="s">
        <v>10</v>
      </c>
      <c r="C17" s="43" t="s">
        <v>137</v>
      </c>
      <c r="D17" s="44">
        <v>195262.65000000017</v>
      </c>
      <c r="E17" s="44">
        <f t="shared" si="0"/>
        <v>781050.60000000068</v>
      </c>
      <c r="F17" s="49">
        <f t="shared" si="1"/>
        <v>1.1392601013895077E-2</v>
      </c>
      <c r="G17" s="44">
        <f t="shared" si="7"/>
        <v>24727.950037628809</v>
      </c>
      <c r="H17" s="44">
        <f t="shared" si="8"/>
        <v>40335.36717848335</v>
      </c>
      <c r="I17" s="44">
        <f t="shared" si="4"/>
        <v>65063.317216112162</v>
      </c>
    </row>
    <row r="18" spans="1:9" ht="53.4" customHeight="1" x14ac:dyDescent="0.3">
      <c r="A18" s="42" t="s">
        <v>4</v>
      </c>
      <c r="B18" s="51" t="s">
        <v>10</v>
      </c>
      <c r="C18" s="43" t="s">
        <v>138</v>
      </c>
      <c r="D18" s="44">
        <v>8751.4599999999991</v>
      </c>
      <c r="E18" s="44">
        <f t="shared" si="0"/>
        <v>35005.839999999997</v>
      </c>
      <c r="F18" s="49">
        <f t="shared" si="1"/>
        <v>5.1060400987624674E-4</v>
      </c>
      <c r="G18" s="44">
        <f t="shared" si="7"/>
        <v>1108.2798765473419</v>
      </c>
      <c r="H18" s="44">
        <f t="shared" si="8"/>
        <v>1807.7873697187331</v>
      </c>
      <c r="I18" s="44">
        <f t="shared" si="4"/>
        <v>2916.067246266075</v>
      </c>
    </row>
    <row r="19" spans="1:9" x14ac:dyDescent="0.3">
      <c r="A19" s="42" t="s">
        <v>4</v>
      </c>
      <c r="B19" s="51" t="s">
        <v>10</v>
      </c>
      <c r="C19" s="43" t="s">
        <v>135</v>
      </c>
      <c r="D19" s="44">
        <v>11105.82</v>
      </c>
      <c r="E19" s="44">
        <f t="shared" si="0"/>
        <v>44423.28</v>
      </c>
      <c r="F19" s="49">
        <f t="shared" si="1"/>
        <v>6.4796916456954829E-4</v>
      </c>
      <c r="G19" s="44">
        <f t="shared" si="7"/>
        <v>1406.4346770204058</v>
      </c>
      <c r="H19" s="44">
        <f t="shared" si="8"/>
        <v>2294.1270515285109</v>
      </c>
      <c r="I19" s="44">
        <f t="shared" si="4"/>
        <v>3700.561728548917</v>
      </c>
    </row>
    <row r="20" spans="1:9" x14ac:dyDescent="0.3">
      <c r="A20" s="42" t="s">
        <v>4</v>
      </c>
      <c r="B20" s="51" t="s">
        <v>11</v>
      </c>
      <c r="C20" s="43" t="s">
        <v>133</v>
      </c>
      <c r="D20" s="44">
        <v>25423.720000000005</v>
      </c>
      <c r="E20" s="44">
        <f t="shared" si="0"/>
        <v>101694.88000000002</v>
      </c>
      <c r="F20" s="49">
        <f t="shared" si="1"/>
        <v>1.4833471646983401E-3</v>
      </c>
      <c r="G20" s="44">
        <f t="shared" ref="G20:G25" si="9">F20*$G$3</f>
        <v>3219.6453235202121</v>
      </c>
      <c r="H20" s="44">
        <f t="shared" ref="H20:H25" si="10">F20*$H$3</f>
        <v>5251.7728364484965</v>
      </c>
      <c r="I20" s="44">
        <f t="shared" si="4"/>
        <v>8471.418159968709</v>
      </c>
    </row>
    <row r="21" spans="1:9" ht="49.95" customHeight="1" x14ac:dyDescent="0.3">
      <c r="A21" s="42" t="s">
        <v>4</v>
      </c>
      <c r="B21" s="51" t="s">
        <v>11</v>
      </c>
      <c r="C21" s="43" t="s">
        <v>137</v>
      </c>
      <c r="D21" s="44">
        <v>175090.20000000004</v>
      </c>
      <c r="E21" s="44">
        <f t="shared" si="0"/>
        <v>700360.80000000016</v>
      </c>
      <c r="F21" s="49">
        <f t="shared" si="1"/>
        <v>1.0215639243055907E-2</v>
      </c>
      <c r="G21" s="44">
        <f t="shared" si="9"/>
        <v>22173.322535971081</v>
      </c>
      <c r="H21" s="44">
        <f t="shared" si="10"/>
        <v>36168.348152368526</v>
      </c>
      <c r="I21" s="44">
        <f t="shared" si="4"/>
        <v>58341.670688339611</v>
      </c>
    </row>
    <row r="22" spans="1:9" ht="46.2" customHeight="1" x14ac:dyDescent="0.3">
      <c r="A22" s="42" t="s">
        <v>4</v>
      </c>
      <c r="B22" s="51" t="s">
        <v>11</v>
      </c>
      <c r="C22" s="43" t="s">
        <v>138</v>
      </c>
      <c r="D22" s="44">
        <v>50315.939999999995</v>
      </c>
      <c r="E22" s="44">
        <f t="shared" si="0"/>
        <v>201263.75999999998</v>
      </c>
      <c r="F22" s="49">
        <f t="shared" si="1"/>
        <v>2.9356839572702883E-3</v>
      </c>
      <c r="G22" s="44">
        <f t="shared" si="9"/>
        <v>6371.9817917882792</v>
      </c>
      <c r="H22" s="44">
        <f t="shared" si="10"/>
        <v>10393.753822507968</v>
      </c>
      <c r="I22" s="44">
        <f t="shared" si="4"/>
        <v>16765.735614296245</v>
      </c>
    </row>
    <row r="23" spans="1:9" ht="33.6" customHeight="1" x14ac:dyDescent="0.3">
      <c r="A23" s="42" t="s">
        <v>4</v>
      </c>
      <c r="B23" s="51" t="s">
        <v>11</v>
      </c>
      <c r="C23" s="43" t="s">
        <v>139</v>
      </c>
      <c r="D23" s="44">
        <v>25889.5</v>
      </c>
      <c r="E23" s="44">
        <f t="shared" si="0"/>
        <v>103558</v>
      </c>
      <c r="F23" s="49">
        <f t="shared" si="1"/>
        <v>1.5105231028526773E-3</v>
      </c>
      <c r="G23" s="44">
        <f t="shared" si="9"/>
        <v>3278.6314356544403</v>
      </c>
      <c r="H23" s="44">
        <f t="shared" si="10"/>
        <v>5347.9889193726694</v>
      </c>
      <c r="I23" s="44">
        <f t="shared" si="4"/>
        <v>8626.6203550271093</v>
      </c>
    </row>
    <row r="24" spans="1:9" x14ac:dyDescent="0.3">
      <c r="A24" s="42" t="s">
        <v>4</v>
      </c>
      <c r="B24" s="51" t="s">
        <v>11</v>
      </c>
      <c r="C24" s="43" t="s">
        <v>135</v>
      </c>
      <c r="D24" s="44">
        <v>28549.810000000016</v>
      </c>
      <c r="E24" s="44">
        <f t="shared" si="0"/>
        <v>114199.24000000006</v>
      </c>
      <c r="F24" s="49">
        <f t="shared" si="1"/>
        <v>1.6657389129590922E-3</v>
      </c>
      <c r="G24" s="44">
        <f t="shared" si="9"/>
        <v>3615.5315687039747</v>
      </c>
      <c r="H24" s="44">
        <f t="shared" si="10"/>
        <v>5897.5286324647104</v>
      </c>
      <c r="I24" s="44">
        <f t="shared" si="4"/>
        <v>9513.060201168686</v>
      </c>
    </row>
    <row r="25" spans="1:9" x14ac:dyDescent="0.3">
      <c r="A25" s="42" t="s">
        <v>4</v>
      </c>
      <c r="B25" s="51" t="s">
        <v>11</v>
      </c>
      <c r="C25" s="43" t="s">
        <v>136</v>
      </c>
      <c r="D25" s="44">
        <v>1353.15</v>
      </c>
      <c r="E25" s="44">
        <f t="shared" si="0"/>
        <v>5412.6</v>
      </c>
      <c r="F25" s="49">
        <f t="shared" si="1"/>
        <v>7.8949548528364799E-5</v>
      </c>
      <c r="G25" s="44">
        <f t="shared" si="9"/>
        <v>171.36214014004929</v>
      </c>
      <c r="H25" s="44">
        <f t="shared" si="10"/>
        <v>279.51992917009323</v>
      </c>
      <c r="I25" s="44">
        <f t="shared" si="4"/>
        <v>450.88206931014253</v>
      </c>
    </row>
    <row r="26" spans="1:9" x14ac:dyDescent="0.3">
      <c r="A26" s="42" t="s">
        <v>4</v>
      </c>
      <c r="B26" s="42" t="s">
        <v>12</v>
      </c>
      <c r="C26" s="43" t="s">
        <v>133</v>
      </c>
      <c r="D26" s="44">
        <v>19800.039999999994</v>
      </c>
      <c r="E26" s="44">
        <f t="shared" si="0"/>
        <v>79200.159999999974</v>
      </c>
      <c r="F26" s="49">
        <f t="shared" si="1"/>
        <v>1.1552335061475545E-3</v>
      </c>
      <c r="G26" s="44">
        <f t="shared" ref="G26:G29" si="11">F26*$G$3</f>
        <v>2507.4657127876289</v>
      </c>
      <c r="H26" s="44">
        <f t="shared" ref="H26:H29" si="12">F26*$H$3</f>
        <v>4090.0903657133431</v>
      </c>
      <c r="I26" s="44">
        <f t="shared" si="4"/>
        <v>6597.556078500972</v>
      </c>
    </row>
    <row r="27" spans="1:9" x14ac:dyDescent="0.3">
      <c r="A27" s="42" t="s">
        <v>4</v>
      </c>
      <c r="B27" s="42" t="s">
        <v>12</v>
      </c>
      <c r="C27" s="43" t="s">
        <v>134</v>
      </c>
      <c r="D27" s="44">
        <v>303.3</v>
      </c>
      <c r="E27" s="44">
        <f t="shared" si="0"/>
        <v>1213.2</v>
      </c>
      <c r="F27" s="49">
        <f t="shared" si="1"/>
        <v>1.7696041140045849E-5</v>
      </c>
      <c r="G27" s="44">
        <f t="shared" si="11"/>
        <v>38.409738095907286</v>
      </c>
      <c r="H27" s="44">
        <f t="shared" si="12"/>
        <v>62.65262130383865</v>
      </c>
      <c r="I27" s="44">
        <f t="shared" si="4"/>
        <v>101.06235939974593</v>
      </c>
    </row>
    <row r="28" spans="1:9" x14ac:dyDescent="0.3">
      <c r="A28" s="42" t="s">
        <v>4</v>
      </c>
      <c r="B28" s="42" t="s">
        <v>12</v>
      </c>
      <c r="C28" s="43" t="s">
        <v>135</v>
      </c>
      <c r="D28" s="44">
        <v>20697.210000000003</v>
      </c>
      <c r="E28" s="44">
        <f t="shared" si="0"/>
        <v>82788.840000000011</v>
      </c>
      <c r="F28" s="49">
        <f t="shared" si="1"/>
        <v>1.2075788976068857E-3</v>
      </c>
      <c r="G28" s="44">
        <f t="shared" si="11"/>
        <v>2621.0828071743931</v>
      </c>
      <c r="H28" s="44">
        <f t="shared" si="12"/>
        <v>4275.4185960304076</v>
      </c>
      <c r="I28" s="44">
        <f t="shared" si="4"/>
        <v>6896.5014032048002</v>
      </c>
    </row>
    <row r="29" spans="1:9" x14ac:dyDescent="0.3">
      <c r="A29" s="42" t="s">
        <v>4</v>
      </c>
      <c r="B29" s="42" t="s">
        <v>12</v>
      </c>
      <c r="C29" s="43" t="s">
        <v>136</v>
      </c>
      <c r="D29" s="44">
        <v>916.65</v>
      </c>
      <c r="E29" s="44">
        <f t="shared" si="0"/>
        <v>3666.6</v>
      </c>
      <c r="F29" s="49">
        <f t="shared" si="1"/>
        <v>5.3481952228892279E-5</v>
      </c>
      <c r="G29" s="44">
        <f t="shared" si="11"/>
        <v>116.08403041745275</v>
      </c>
      <c r="H29" s="44">
        <f t="shared" si="12"/>
        <v>189.35221008296637</v>
      </c>
      <c r="I29" s="44">
        <f t="shared" si="4"/>
        <v>305.4362405004191</v>
      </c>
    </row>
    <row r="30" spans="1:9" x14ac:dyDescent="0.3">
      <c r="A30" s="42" t="s">
        <v>4</v>
      </c>
      <c r="B30" s="50" t="s">
        <v>15</v>
      </c>
      <c r="C30" s="43" t="s">
        <v>133</v>
      </c>
      <c r="D30" s="44">
        <v>9255.64</v>
      </c>
      <c r="E30" s="44">
        <f t="shared" si="0"/>
        <v>37022.559999999998</v>
      </c>
      <c r="F30" s="49">
        <f t="shared" si="1"/>
        <v>5.4002039636483331E-4</v>
      </c>
      <c r="G30" s="44">
        <f t="shared" ref="G30:G33" si="13">F30*$G$3</f>
        <v>1172.1289426640399</v>
      </c>
      <c r="H30" s="44">
        <f t="shared" ref="H30:H33" si="14">F30*$H$3</f>
        <v>1911.9357330849359</v>
      </c>
      <c r="I30" s="44">
        <f t="shared" si="4"/>
        <v>3084.0646757489758</v>
      </c>
    </row>
    <row r="31" spans="1:9" x14ac:dyDescent="0.3">
      <c r="A31" s="42" t="s">
        <v>4</v>
      </c>
      <c r="B31" s="50" t="s">
        <v>15</v>
      </c>
      <c r="C31" s="43" t="s">
        <v>134</v>
      </c>
      <c r="D31" s="44">
        <v>4347.3</v>
      </c>
      <c r="E31" s="44">
        <f t="shared" si="0"/>
        <v>17389.2</v>
      </c>
      <c r="F31" s="49">
        <f t="shared" si="1"/>
        <v>2.5364325634065721E-4</v>
      </c>
      <c r="G31" s="44">
        <f t="shared" si="13"/>
        <v>550.53957937467123</v>
      </c>
      <c r="H31" s="44">
        <f t="shared" si="14"/>
        <v>898.02090535502077</v>
      </c>
      <c r="I31" s="44">
        <f t="shared" si="4"/>
        <v>1448.560484729692</v>
      </c>
    </row>
    <row r="32" spans="1:9" x14ac:dyDescent="0.3">
      <c r="A32" s="42" t="s">
        <v>4</v>
      </c>
      <c r="B32" s="50" t="s">
        <v>15</v>
      </c>
      <c r="C32" s="43" t="s">
        <v>135</v>
      </c>
      <c r="D32" s="44">
        <v>35673.24000000002</v>
      </c>
      <c r="E32" s="44">
        <f t="shared" si="0"/>
        <v>142692.96000000008</v>
      </c>
      <c r="F32" s="49">
        <f t="shared" si="1"/>
        <v>2.0813554983143078E-3</v>
      </c>
      <c r="G32" s="44">
        <f t="shared" si="13"/>
        <v>4517.6386595200938</v>
      </c>
      <c r="H32" s="44">
        <f t="shared" si="14"/>
        <v>7369.0141655158268</v>
      </c>
      <c r="I32" s="44">
        <f t="shared" si="4"/>
        <v>11886.652825035921</v>
      </c>
    </row>
    <row r="33" spans="1:9" x14ac:dyDescent="0.3">
      <c r="A33" s="42" t="s">
        <v>4</v>
      </c>
      <c r="B33" s="50" t="s">
        <v>15</v>
      </c>
      <c r="C33" s="43" t="s">
        <v>136</v>
      </c>
      <c r="D33" s="44">
        <v>4976.0999999999995</v>
      </c>
      <c r="E33" s="44">
        <f t="shared" si="0"/>
        <v>19904.399999999998</v>
      </c>
      <c r="F33" s="49">
        <f t="shared" si="1"/>
        <v>2.9033059781398662E-4</v>
      </c>
      <c r="G33" s="44">
        <f t="shared" si="13"/>
        <v>630.17045083760058</v>
      </c>
      <c r="H33" s="44">
        <f t="shared" si="14"/>
        <v>1027.9119975932458</v>
      </c>
      <c r="I33" s="44">
        <f t="shared" si="4"/>
        <v>1658.0824484308464</v>
      </c>
    </row>
    <row r="34" spans="1:9" x14ac:dyDescent="0.3">
      <c r="A34" s="42" t="s">
        <v>4</v>
      </c>
      <c r="B34" s="50" t="s">
        <v>18</v>
      </c>
      <c r="C34" s="43" t="s">
        <v>133</v>
      </c>
      <c r="D34" s="44">
        <v>107670.03999999995</v>
      </c>
      <c r="E34" s="44">
        <f t="shared" si="0"/>
        <v>430680.1599999998</v>
      </c>
      <c r="F34" s="49">
        <f t="shared" si="1"/>
        <v>6.2820094210035652E-3</v>
      </c>
      <c r="G34" s="44">
        <f t="shared" ref="G34:G39" si="15">F34*$G$3</f>
        <v>13635.272130484207</v>
      </c>
      <c r="H34" s="44">
        <f t="shared" ref="H34:H39" si="16">F34*$H$3</f>
        <v>22241.378970950071</v>
      </c>
      <c r="I34" s="44">
        <f t="shared" si="4"/>
        <v>35876.651101434276</v>
      </c>
    </row>
    <row r="35" spans="1:9" x14ac:dyDescent="0.3">
      <c r="A35" s="42" t="s">
        <v>4</v>
      </c>
      <c r="B35" s="50" t="s">
        <v>18</v>
      </c>
      <c r="C35" s="43" t="s">
        <v>134</v>
      </c>
      <c r="D35" s="44">
        <v>4448.4000000000005</v>
      </c>
      <c r="E35" s="44">
        <f t="shared" si="0"/>
        <v>17793.600000000002</v>
      </c>
      <c r="F35" s="49">
        <f t="shared" si="1"/>
        <v>2.5954193672067251E-4</v>
      </c>
      <c r="G35" s="44">
        <f t="shared" si="15"/>
        <v>563.34282540664037</v>
      </c>
      <c r="H35" s="44">
        <f t="shared" si="16"/>
        <v>918.90511245630034</v>
      </c>
      <c r="I35" s="44">
        <f t="shared" si="4"/>
        <v>1482.2479378629407</v>
      </c>
    </row>
    <row r="36" spans="1:9" ht="48.6" customHeight="1" x14ac:dyDescent="0.3">
      <c r="A36" s="42" t="s">
        <v>4</v>
      </c>
      <c r="B36" s="50" t="s">
        <v>18</v>
      </c>
      <c r="C36" s="43" t="s">
        <v>137</v>
      </c>
      <c r="D36" s="44">
        <v>653163.84999999905</v>
      </c>
      <c r="E36" s="44">
        <f t="shared" si="0"/>
        <v>2612655.3999999962</v>
      </c>
      <c r="F36" s="49">
        <f t="shared" si="1"/>
        <v>3.8108850513652225E-2</v>
      </c>
      <c r="G36" s="44">
        <f t="shared" si="15"/>
        <v>82716.295457350599</v>
      </c>
      <c r="H36" s="44">
        <f t="shared" si="16"/>
        <v>134923.92793737954</v>
      </c>
      <c r="I36" s="44">
        <f t="shared" si="4"/>
        <v>217640.22339473013</v>
      </c>
    </row>
    <row r="37" spans="1:9" ht="48.6" customHeight="1" x14ac:dyDescent="0.3">
      <c r="A37" s="42" t="s">
        <v>4</v>
      </c>
      <c r="B37" s="50" t="s">
        <v>18</v>
      </c>
      <c r="C37" s="43" t="s">
        <v>138</v>
      </c>
      <c r="D37" s="44">
        <v>62185.380000000012</v>
      </c>
      <c r="E37" s="44">
        <f t="shared" si="0"/>
        <v>248741.52000000005</v>
      </c>
      <c r="F37" s="49">
        <f t="shared" si="1"/>
        <v>3.6282065373866952E-3</v>
      </c>
      <c r="G37" s="44">
        <f t="shared" si="15"/>
        <v>7875.1208677694422</v>
      </c>
      <c r="H37" s="44">
        <f t="shared" si="16"/>
        <v>12845.621707139146</v>
      </c>
      <c r="I37" s="44">
        <f t="shared" si="4"/>
        <v>20720.742574908589</v>
      </c>
    </row>
    <row r="38" spans="1:9" x14ac:dyDescent="0.3">
      <c r="A38" s="42" t="s">
        <v>4</v>
      </c>
      <c r="B38" s="50" t="s">
        <v>18</v>
      </c>
      <c r="C38" s="43" t="s">
        <v>135</v>
      </c>
      <c r="D38" s="44">
        <v>66634.92</v>
      </c>
      <c r="E38" s="44">
        <f t="shared" si="0"/>
        <v>266539.68</v>
      </c>
      <c r="F38" s="49">
        <f t="shared" si="1"/>
        <v>3.8878149874172897E-3</v>
      </c>
      <c r="G38" s="44">
        <f t="shared" si="15"/>
        <v>8438.6080621224355</v>
      </c>
      <c r="H38" s="44">
        <f t="shared" si="16"/>
        <v>13764.762309171065</v>
      </c>
      <c r="I38" s="44">
        <f t="shared" si="4"/>
        <v>22203.370371293502</v>
      </c>
    </row>
    <row r="39" spans="1:9" x14ac:dyDescent="0.3">
      <c r="A39" s="42" t="s">
        <v>4</v>
      </c>
      <c r="B39" s="50" t="s">
        <v>18</v>
      </c>
      <c r="C39" s="43" t="s">
        <v>136</v>
      </c>
      <c r="D39" s="44">
        <v>1789.6499999999999</v>
      </c>
      <c r="E39" s="44">
        <f t="shared" si="0"/>
        <v>7158.5999999999995</v>
      </c>
      <c r="F39" s="49">
        <f t="shared" si="1"/>
        <v>1.044171448278373E-4</v>
      </c>
      <c r="G39" s="44">
        <f t="shared" si="15"/>
        <v>226.64024986264585</v>
      </c>
      <c r="H39" s="44">
        <f t="shared" si="16"/>
        <v>369.68764825722002</v>
      </c>
      <c r="I39" s="44">
        <f t="shared" si="4"/>
        <v>596.32789811986584</v>
      </c>
    </row>
    <row r="40" spans="1:9" x14ac:dyDescent="0.3">
      <c r="A40" s="42" t="s">
        <v>4</v>
      </c>
      <c r="B40" s="51" t="s">
        <v>19</v>
      </c>
      <c r="C40" s="43" t="s">
        <v>133</v>
      </c>
      <c r="D40" s="44">
        <v>47977.020000000011</v>
      </c>
      <c r="E40" s="44">
        <f t="shared" si="0"/>
        <v>191908.08000000005</v>
      </c>
      <c r="F40" s="49">
        <f t="shared" si="1"/>
        <v>2.7992196495113838E-3</v>
      </c>
      <c r="G40" s="44">
        <f t="shared" ref="G40:G47" si="17">F40*$G$3</f>
        <v>6075.7823040623352</v>
      </c>
      <c r="H40" s="44">
        <f t="shared" ref="H40:H47" si="18">F40*$H$3</f>
        <v>9910.6035784592605</v>
      </c>
      <c r="I40" s="44">
        <f t="shared" si="4"/>
        <v>15986.385882521596</v>
      </c>
    </row>
    <row r="41" spans="1:9" x14ac:dyDescent="0.3">
      <c r="A41" s="42" t="s">
        <v>4</v>
      </c>
      <c r="B41" s="51" t="s">
        <v>19</v>
      </c>
      <c r="C41" s="43" t="s">
        <v>134</v>
      </c>
      <c r="D41" s="44">
        <v>1465.95</v>
      </c>
      <c r="E41" s="44">
        <f t="shared" si="0"/>
        <v>5863.8</v>
      </c>
      <c r="F41" s="49">
        <f t="shared" si="1"/>
        <v>8.5530865510221614E-5</v>
      </c>
      <c r="G41" s="44">
        <f t="shared" si="17"/>
        <v>185.64706746355193</v>
      </c>
      <c r="H41" s="44">
        <f t="shared" si="18"/>
        <v>302.8210029685535</v>
      </c>
      <c r="I41" s="44">
        <f t="shared" si="4"/>
        <v>488.46807043210543</v>
      </c>
    </row>
    <row r="42" spans="1:9" ht="31.95" customHeight="1" x14ac:dyDescent="0.3">
      <c r="A42" s="42" t="s">
        <v>4</v>
      </c>
      <c r="B42" s="51" t="s">
        <v>19</v>
      </c>
      <c r="C42" s="43" t="s">
        <v>140</v>
      </c>
      <c r="D42" s="44">
        <v>210072.79999999993</v>
      </c>
      <c r="E42" s="44">
        <f t="shared" si="0"/>
        <v>840291.19999999972</v>
      </c>
      <c r="F42" s="49">
        <f t="shared" si="1"/>
        <v>1.2256699344558598E-2</v>
      </c>
      <c r="G42" s="44">
        <f t="shared" si="17"/>
        <v>26603.498941885628</v>
      </c>
      <c r="H42" s="44">
        <f t="shared" si="18"/>
        <v>43394.696949017583</v>
      </c>
      <c r="I42" s="44">
        <f t="shared" si="4"/>
        <v>69998.195890903211</v>
      </c>
    </row>
    <row r="43" spans="1:9" ht="50.4" customHeight="1" x14ac:dyDescent="0.3">
      <c r="A43" s="42" t="s">
        <v>4</v>
      </c>
      <c r="B43" s="51" t="s">
        <v>19</v>
      </c>
      <c r="C43" s="43" t="s">
        <v>137</v>
      </c>
      <c r="D43" s="44">
        <v>245749.50000000026</v>
      </c>
      <c r="E43" s="44">
        <f t="shared" si="0"/>
        <v>982998.00000000105</v>
      </c>
      <c r="F43" s="49">
        <f t="shared" si="1"/>
        <v>1.433825671660304E-2</v>
      </c>
      <c r="G43" s="44">
        <f t="shared" si="17"/>
        <v>31121.575773821885</v>
      </c>
      <c r="H43" s="44">
        <f t="shared" si="18"/>
        <v>50764.425846052465</v>
      </c>
      <c r="I43" s="44">
        <f t="shared" si="4"/>
        <v>81886.001619874354</v>
      </c>
    </row>
    <row r="44" spans="1:9" ht="55.95" customHeight="1" x14ac:dyDescent="0.3">
      <c r="A44" s="42" t="s">
        <v>4</v>
      </c>
      <c r="B44" s="50" t="s">
        <v>19</v>
      </c>
      <c r="C44" s="43" t="s">
        <v>138</v>
      </c>
      <c r="D44" s="44">
        <v>117555.30000000015</v>
      </c>
      <c r="E44" s="44">
        <f t="shared" si="0"/>
        <v>470221.20000000059</v>
      </c>
      <c r="F44" s="49">
        <f t="shared" si="1"/>
        <v>6.8587650017488773E-3</v>
      </c>
      <c r="G44" s="44">
        <f t="shared" si="17"/>
        <v>14887.135788941036</v>
      </c>
      <c r="H44" s="44">
        <f t="shared" si="18"/>
        <v>24283.375183511878</v>
      </c>
      <c r="I44" s="44">
        <f t="shared" si="4"/>
        <v>39170.510972452917</v>
      </c>
    </row>
    <row r="45" spans="1:9" ht="36" customHeight="1" x14ac:dyDescent="0.3">
      <c r="A45" s="42" t="s">
        <v>4</v>
      </c>
      <c r="B45" s="50" t="s">
        <v>19</v>
      </c>
      <c r="C45" s="43" t="s">
        <v>139</v>
      </c>
      <c r="D45" s="44">
        <v>39943.80000000001</v>
      </c>
      <c r="E45" s="44">
        <f t="shared" si="0"/>
        <v>159775.20000000004</v>
      </c>
      <c r="F45" s="49">
        <f t="shared" si="1"/>
        <v>2.3305213586869884E-3</v>
      </c>
      <c r="G45" s="44">
        <f t="shared" si="17"/>
        <v>5058.4599292954235</v>
      </c>
      <c r="H45" s="44">
        <f t="shared" si="18"/>
        <v>8251.1829041749788</v>
      </c>
      <c r="I45" s="44">
        <f t="shared" si="4"/>
        <v>13309.642833470403</v>
      </c>
    </row>
    <row r="46" spans="1:9" x14ac:dyDescent="0.3">
      <c r="A46" s="42" t="s">
        <v>4</v>
      </c>
      <c r="B46" s="50" t="s">
        <v>19</v>
      </c>
      <c r="C46" s="43" t="s">
        <v>135</v>
      </c>
      <c r="D46" s="44">
        <v>69439.419999999969</v>
      </c>
      <c r="E46" s="44">
        <f t="shared" si="0"/>
        <v>277757.67999999988</v>
      </c>
      <c r="F46" s="49">
        <f t="shared" si="1"/>
        <v>4.0514435643287904E-3</v>
      </c>
      <c r="G46" s="44">
        <f t="shared" si="17"/>
        <v>8793.7683340972817</v>
      </c>
      <c r="H46" s="44">
        <f t="shared" si="18"/>
        <v>14344.08732218331</v>
      </c>
      <c r="I46" s="44">
        <f t="shared" si="4"/>
        <v>23137.85565628059</v>
      </c>
    </row>
    <row r="47" spans="1:9" x14ac:dyDescent="0.3">
      <c r="A47" s="42" t="s">
        <v>4</v>
      </c>
      <c r="B47" s="50" t="s">
        <v>19</v>
      </c>
      <c r="C47" s="43" t="s">
        <v>136</v>
      </c>
      <c r="D47" s="44">
        <v>3317.4</v>
      </c>
      <c r="E47" s="44">
        <f t="shared" si="0"/>
        <v>13269.6</v>
      </c>
      <c r="F47" s="49">
        <f t="shared" si="1"/>
        <v>1.9355373187599111E-4</v>
      </c>
      <c r="G47" s="44">
        <f t="shared" si="17"/>
        <v>420.11363389173374</v>
      </c>
      <c r="H47" s="44">
        <f t="shared" si="18"/>
        <v>685.27466506216399</v>
      </c>
      <c r="I47" s="44">
        <f t="shared" si="4"/>
        <v>1105.3882989538977</v>
      </c>
    </row>
    <row r="48" spans="1:9" x14ac:dyDescent="0.3">
      <c r="A48" s="42" t="s">
        <v>4</v>
      </c>
      <c r="B48" s="43" t="s">
        <v>20</v>
      </c>
      <c r="C48" s="43" t="s">
        <v>133</v>
      </c>
      <c r="D48" s="44">
        <v>87811.419999999969</v>
      </c>
      <c r="E48" s="44">
        <f t="shared" si="0"/>
        <v>351245.67999999988</v>
      </c>
      <c r="F48" s="49">
        <f t="shared" si="1"/>
        <v>5.1233580642461073E-3</v>
      </c>
      <c r="G48" s="44">
        <f t="shared" ref="G48:G54" si="19">F48*$G$3</f>
        <v>11120.387880084782</v>
      </c>
      <c r="H48" s="44">
        <f t="shared" ref="H48:H54" si="20">F48*$H$3</f>
        <v>18139.187746166572</v>
      </c>
      <c r="I48" s="44">
        <f t="shared" si="4"/>
        <v>29259.575626251353</v>
      </c>
    </row>
    <row r="49" spans="1:9" x14ac:dyDescent="0.3">
      <c r="A49" s="42" t="s">
        <v>4</v>
      </c>
      <c r="B49" s="43" t="s">
        <v>20</v>
      </c>
      <c r="C49" s="43" t="s">
        <v>134</v>
      </c>
      <c r="D49" s="44">
        <v>8391.3000000000011</v>
      </c>
      <c r="E49" s="44">
        <f t="shared" si="0"/>
        <v>33565.200000000004</v>
      </c>
      <c r="F49" s="49">
        <f t="shared" si="1"/>
        <v>4.8959047154126852E-4</v>
      </c>
      <c r="G49" s="44">
        <f t="shared" si="19"/>
        <v>1062.6694206534351</v>
      </c>
      <c r="H49" s="44">
        <f t="shared" si="20"/>
        <v>1733.3891894062026</v>
      </c>
      <c r="I49" s="44">
        <f t="shared" si="4"/>
        <v>2796.0586100596374</v>
      </c>
    </row>
    <row r="50" spans="1:9" ht="38.4" customHeight="1" x14ac:dyDescent="0.3">
      <c r="A50" s="42" t="s">
        <v>4</v>
      </c>
      <c r="B50" s="43" t="s">
        <v>20</v>
      </c>
      <c r="C50" s="43" t="s">
        <v>140</v>
      </c>
      <c r="D50" s="44">
        <v>135363.67999999993</v>
      </c>
      <c r="E50" s="44">
        <f t="shared" si="0"/>
        <v>541454.71999999974</v>
      </c>
      <c r="F50" s="49">
        <f t="shared" si="1"/>
        <v>7.8977950878602061E-3</v>
      </c>
      <c r="G50" s="44">
        <f t="shared" si="19"/>
        <v>17142.378821293114</v>
      </c>
      <c r="H50" s="44">
        <f t="shared" si="20"/>
        <v>27962.048735028005</v>
      </c>
      <c r="I50" s="44">
        <f t="shared" si="4"/>
        <v>45104.427556321119</v>
      </c>
    </row>
    <row r="51" spans="1:9" ht="57" customHeight="1" x14ac:dyDescent="0.3">
      <c r="A51" s="42" t="s">
        <v>4</v>
      </c>
      <c r="B51" s="43" t="s">
        <v>20</v>
      </c>
      <c r="C51" s="43" t="s">
        <v>137</v>
      </c>
      <c r="D51" s="44">
        <v>179012.79000000015</v>
      </c>
      <c r="E51" s="44">
        <f t="shared" si="0"/>
        <v>716051.16000000061</v>
      </c>
      <c r="F51" s="49">
        <f t="shared" si="1"/>
        <v>1.0444502790749722E-2</v>
      </c>
      <c r="G51" s="44">
        <f t="shared" si="19"/>
        <v>22670.077084463097</v>
      </c>
      <c r="H51" s="44">
        <f t="shared" si="20"/>
        <v>36978.636796615901</v>
      </c>
      <c r="I51" s="44">
        <f t="shared" si="4"/>
        <v>59648.713881078998</v>
      </c>
    </row>
    <row r="52" spans="1:9" ht="54.6" customHeight="1" x14ac:dyDescent="0.3">
      <c r="A52" s="42" t="s">
        <v>4</v>
      </c>
      <c r="B52" s="43" t="s">
        <v>20</v>
      </c>
      <c r="C52" s="43" t="s">
        <v>138</v>
      </c>
      <c r="D52" s="44">
        <v>67438.95</v>
      </c>
      <c r="E52" s="44">
        <f t="shared" si="0"/>
        <v>269755.8</v>
      </c>
      <c r="F52" s="49">
        <f t="shared" si="1"/>
        <v>3.9347261247658916E-3</v>
      </c>
      <c r="G52" s="44">
        <f t="shared" si="19"/>
        <v>8540.4299603131767</v>
      </c>
      <c r="H52" s="44">
        <f t="shared" si="20"/>
        <v>13930.850628020142</v>
      </c>
      <c r="I52" s="44">
        <f t="shared" si="4"/>
        <v>22471.28058833332</v>
      </c>
    </row>
    <row r="53" spans="1:9" x14ac:dyDescent="0.3">
      <c r="A53" s="42" t="s">
        <v>4</v>
      </c>
      <c r="B53" s="43" t="s">
        <v>20</v>
      </c>
      <c r="C53" s="43" t="s">
        <v>135</v>
      </c>
      <c r="D53" s="44">
        <v>49247.020000000019</v>
      </c>
      <c r="E53" s="44">
        <f t="shared" si="0"/>
        <v>196988.08000000007</v>
      </c>
      <c r="F53" s="49">
        <f t="shared" si="1"/>
        <v>2.8733178105659779E-3</v>
      </c>
      <c r="G53" s="44">
        <f t="shared" si="19"/>
        <v>6236.6143758783674</v>
      </c>
      <c r="H53" s="44">
        <f t="shared" si="20"/>
        <v>10172.947228495117</v>
      </c>
      <c r="I53" s="44">
        <f t="shared" si="4"/>
        <v>16409.561604373484</v>
      </c>
    </row>
    <row r="54" spans="1:9" x14ac:dyDescent="0.3">
      <c r="A54" s="42" t="s">
        <v>4</v>
      </c>
      <c r="B54" s="43" t="s">
        <v>20</v>
      </c>
      <c r="C54" s="43" t="s">
        <v>136</v>
      </c>
      <c r="D54" s="44">
        <v>3491.9999999999991</v>
      </c>
      <c r="E54" s="44">
        <f t="shared" si="0"/>
        <v>13967.999999999996</v>
      </c>
      <c r="F54" s="49">
        <f t="shared" si="1"/>
        <v>2.0374077039578004E-4</v>
      </c>
      <c r="G54" s="44">
        <f t="shared" si="19"/>
        <v>442.2248777807722</v>
      </c>
      <c r="H54" s="44">
        <f t="shared" si="20"/>
        <v>721.3417526970145</v>
      </c>
      <c r="I54" s="44">
        <f t="shared" si="4"/>
        <v>1163.5666304777867</v>
      </c>
    </row>
    <row r="55" spans="1:9" x14ac:dyDescent="0.3">
      <c r="A55" s="42" t="s">
        <v>4</v>
      </c>
      <c r="B55" s="42" t="s">
        <v>21</v>
      </c>
      <c r="C55" s="43" t="s">
        <v>133</v>
      </c>
      <c r="D55" s="44">
        <v>54420.820000000007</v>
      </c>
      <c r="E55" s="44">
        <f t="shared" si="0"/>
        <v>217683.28000000003</v>
      </c>
      <c r="F55" s="49">
        <f t="shared" si="1"/>
        <v>3.1751832166008248E-3</v>
      </c>
      <c r="G55" s="44">
        <f t="shared" ref="G55:G58" si="21">F55*$G$3</f>
        <v>6891.8214413600854</v>
      </c>
      <c r="H55" s="44">
        <f t="shared" ref="H55:H58" si="22">F55*$H$3</f>
        <v>11241.698076176621</v>
      </c>
      <c r="I55" s="44">
        <f t="shared" si="4"/>
        <v>18133.519517536704</v>
      </c>
    </row>
    <row r="56" spans="1:9" x14ac:dyDescent="0.3">
      <c r="A56" s="42" t="s">
        <v>4</v>
      </c>
      <c r="B56" s="42" t="s">
        <v>21</v>
      </c>
      <c r="C56" s="43" t="s">
        <v>134</v>
      </c>
      <c r="D56" s="44">
        <v>3892.35</v>
      </c>
      <c r="E56" s="44">
        <f t="shared" si="0"/>
        <v>15569.4</v>
      </c>
      <c r="F56" s="49">
        <f t="shared" si="1"/>
        <v>2.2709919463058839E-4</v>
      </c>
      <c r="G56" s="44">
        <f t="shared" si="21"/>
        <v>492.92497223081023</v>
      </c>
      <c r="H56" s="44">
        <f t="shared" si="22"/>
        <v>804.0419733992627</v>
      </c>
      <c r="I56" s="44">
        <f t="shared" si="4"/>
        <v>1296.966945630073</v>
      </c>
    </row>
    <row r="57" spans="1:9" x14ac:dyDescent="0.3">
      <c r="A57" s="42" t="s">
        <v>4</v>
      </c>
      <c r="B57" s="42" t="s">
        <v>21</v>
      </c>
      <c r="C57" s="43" t="s">
        <v>135</v>
      </c>
      <c r="D57" s="44">
        <v>36178.050000000017</v>
      </c>
      <c r="E57" s="44">
        <f t="shared" si="0"/>
        <v>144712.20000000007</v>
      </c>
      <c r="F57" s="49">
        <f t="shared" si="1"/>
        <v>2.1108086421583782E-3</v>
      </c>
      <c r="G57" s="44">
        <f t="shared" si="21"/>
        <v>4581.5675084755667</v>
      </c>
      <c r="H57" s="44">
        <f t="shared" si="22"/>
        <v>7473.2926678580316</v>
      </c>
      <c r="I57" s="44">
        <f t="shared" si="4"/>
        <v>12054.860176333597</v>
      </c>
    </row>
    <row r="58" spans="1:9" x14ac:dyDescent="0.3">
      <c r="A58" s="42" t="s">
        <v>4</v>
      </c>
      <c r="B58" s="42" t="s">
        <v>21</v>
      </c>
      <c r="C58" s="43" t="s">
        <v>136</v>
      </c>
      <c r="D58" s="44">
        <v>6460.2000000000007</v>
      </c>
      <c r="E58" s="44">
        <f t="shared" si="0"/>
        <v>25840.800000000003</v>
      </c>
      <c r="F58" s="49">
        <f t="shared" si="1"/>
        <v>3.7692042523219325E-4</v>
      </c>
      <c r="G58" s="44">
        <f t="shared" si="21"/>
        <v>818.11602389442896</v>
      </c>
      <c r="H58" s="44">
        <f t="shared" si="22"/>
        <v>1334.4822424894774</v>
      </c>
      <c r="I58" s="44">
        <f t="shared" si="4"/>
        <v>2152.5982663839063</v>
      </c>
    </row>
    <row r="59" spans="1:9" x14ac:dyDescent="0.3">
      <c r="A59" s="42" t="s">
        <v>4</v>
      </c>
      <c r="B59" s="42" t="s">
        <v>23</v>
      </c>
      <c r="C59" s="43" t="s">
        <v>133</v>
      </c>
      <c r="D59" s="44">
        <v>133093.76000000001</v>
      </c>
      <c r="E59" s="44">
        <f t="shared" ref="E59:E110" si="23">D59*4</f>
        <v>532375.04000000004</v>
      </c>
      <c r="F59" s="49">
        <f t="shared" si="1"/>
        <v>7.765356585701909E-3</v>
      </c>
      <c r="G59" s="44">
        <f t="shared" ref="G59:G62" si="24">F59*$G$3</f>
        <v>16854.917454004426</v>
      </c>
      <c r="H59" s="44">
        <f t="shared" ref="H59:H62" si="25">F59*$H$3</f>
        <v>27493.151807398579</v>
      </c>
      <c r="I59" s="44">
        <f t="shared" si="4"/>
        <v>44348.069261403005</v>
      </c>
    </row>
    <row r="60" spans="1:9" x14ac:dyDescent="0.3">
      <c r="A60" s="42" t="s">
        <v>4</v>
      </c>
      <c r="B60" s="42" t="s">
        <v>23</v>
      </c>
      <c r="C60" s="43" t="s">
        <v>134</v>
      </c>
      <c r="D60" s="44">
        <v>5055</v>
      </c>
      <c r="E60" s="44">
        <f t="shared" si="23"/>
        <v>20220</v>
      </c>
      <c r="F60" s="49">
        <f t="shared" si="1"/>
        <v>2.9493401900076418E-4</v>
      </c>
      <c r="G60" s="44">
        <f t="shared" si="24"/>
        <v>640.16230159845486</v>
      </c>
      <c r="H60" s="44">
        <f t="shared" si="25"/>
        <v>1044.2103550639777</v>
      </c>
      <c r="I60" s="44">
        <f t="shared" ref="I60:I111" si="26">G60+H60</f>
        <v>1684.3726566624325</v>
      </c>
    </row>
    <row r="61" spans="1:9" ht="37.950000000000003" customHeight="1" x14ac:dyDescent="0.3">
      <c r="A61" s="42" t="s">
        <v>4</v>
      </c>
      <c r="B61" s="42" t="s">
        <v>23</v>
      </c>
      <c r="C61" s="43" t="s">
        <v>139</v>
      </c>
      <c r="D61" s="44">
        <v>71898.839999999982</v>
      </c>
      <c r="E61" s="44">
        <f t="shared" si="23"/>
        <v>287595.35999999993</v>
      </c>
      <c r="F61" s="49">
        <f t="shared" si="1"/>
        <v>4.1949384456365767E-3</v>
      </c>
      <c r="G61" s="44">
        <f t="shared" si="24"/>
        <v>9105.2278727317571</v>
      </c>
      <c r="H61" s="44">
        <f t="shared" si="25"/>
        <v>14852.129227514952</v>
      </c>
      <c r="I61" s="44">
        <f t="shared" si="26"/>
        <v>23957.357100246707</v>
      </c>
    </row>
    <row r="62" spans="1:9" x14ac:dyDescent="0.3">
      <c r="A62" s="42" t="s">
        <v>4</v>
      </c>
      <c r="B62" s="42" t="s">
        <v>23</v>
      </c>
      <c r="C62" s="43" t="s">
        <v>135</v>
      </c>
      <c r="D62" s="44">
        <v>49190.930000000008</v>
      </c>
      <c r="E62" s="44">
        <f t="shared" si="23"/>
        <v>196763.72000000003</v>
      </c>
      <c r="F62" s="49">
        <f t="shared" si="1"/>
        <v>2.8700452390277471E-3</v>
      </c>
      <c r="G62" s="44">
        <f t="shared" si="24"/>
        <v>6229.5111704388692</v>
      </c>
      <c r="H62" s="44">
        <f t="shared" si="25"/>
        <v>10161.360728234871</v>
      </c>
      <c r="I62" s="44">
        <f t="shared" si="26"/>
        <v>16390.87189867374</v>
      </c>
    </row>
    <row r="63" spans="1:9" x14ac:dyDescent="0.3">
      <c r="A63" s="42" t="s">
        <v>4</v>
      </c>
      <c r="B63" s="51" t="s">
        <v>24</v>
      </c>
      <c r="C63" s="43" t="s">
        <v>133</v>
      </c>
      <c r="D63" s="44">
        <v>99175.93999999993</v>
      </c>
      <c r="E63" s="44">
        <f t="shared" si="23"/>
        <v>396703.75999999972</v>
      </c>
      <c r="F63" s="49">
        <f t="shared" si="1"/>
        <v>5.7864210825674832E-3</v>
      </c>
      <c r="G63" s="44">
        <f t="shared" ref="G63:G67" si="27">F63*$G$3</f>
        <v>12559.584176773535</v>
      </c>
      <c r="H63" s="44">
        <f t="shared" ref="H63:H67" si="28">F63*$H$3</f>
        <v>20486.754405777185</v>
      </c>
      <c r="I63" s="44">
        <f t="shared" si="26"/>
        <v>33046.338582550721</v>
      </c>
    </row>
    <row r="64" spans="1:9" x14ac:dyDescent="0.3">
      <c r="A64" s="42" t="s">
        <v>4</v>
      </c>
      <c r="B64" s="51" t="s">
        <v>24</v>
      </c>
      <c r="C64" s="43" t="s">
        <v>134</v>
      </c>
      <c r="D64" s="44">
        <v>14002.349999999993</v>
      </c>
      <c r="E64" s="44">
        <f t="shared" si="23"/>
        <v>56009.399999999972</v>
      </c>
      <c r="F64" s="49">
        <f t="shared" si="1"/>
        <v>8.169672326321163E-4</v>
      </c>
      <c r="G64" s="44">
        <f t="shared" si="27"/>
        <v>1773.249575427719</v>
      </c>
      <c r="H64" s="44">
        <f t="shared" si="28"/>
        <v>2892.4626835272161</v>
      </c>
      <c r="I64" s="44">
        <f t="shared" si="26"/>
        <v>4665.7122589549354</v>
      </c>
    </row>
    <row r="65" spans="1:9" ht="34.950000000000003" customHeight="1" x14ac:dyDescent="0.3">
      <c r="A65" s="42" t="s">
        <v>4</v>
      </c>
      <c r="B65" s="51" t="s">
        <v>24</v>
      </c>
      <c r="C65" s="43" t="s">
        <v>139</v>
      </c>
      <c r="D65" s="44">
        <v>29514.030000000002</v>
      </c>
      <c r="E65" s="44">
        <f t="shared" si="23"/>
        <v>118056.12000000001</v>
      </c>
      <c r="F65" s="49">
        <f t="shared" si="1"/>
        <v>1.7219963372520522E-3</v>
      </c>
      <c r="G65" s="44">
        <f t="shared" si="27"/>
        <v>3737.6398366460621</v>
      </c>
      <c r="H65" s="44">
        <f t="shared" si="28"/>
        <v>6096.7073680848434</v>
      </c>
      <c r="I65" s="44">
        <f t="shared" si="26"/>
        <v>9834.347204730906</v>
      </c>
    </row>
    <row r="66" spans="1:9" x14ac:dyDescent="0.3">
      <c r="A66" s="42" t="s">
        <v>4</v>
      </c>
      <c r="B66" s="51" t="s">
        <v>24</v>
      </c>
      <c r="C66" s="43" t="s">
        <v>135</v>
      </c>
      <c r="D66" s="44">
        <v>114872.31999999999</v>
      </c>
      <c r="E66" s="44">
        <f t="shared" si="23"/>
        <v>459489.27999999997</v>
      </c>
      <c r="F66" s="49">
        <f t="shared" si="1"/>
        <v>6.7022265102951251E-3</v>
      </c>
      <c r="G66" s="44">
        <f t="shared" si="27"/>
        <v>14547.364740089854</v>
      </c>
      <c r="H66" s="44">
        <f t="shared" si="28"/>
        <v>23729.152532981767</v>
      </c>
      <c r="I66" s="44">
        <f t="shared" si="26"/>
        <v>38276.517273071622</v>
      </c>
    </row>
    <row r="67" spans="1:9" x14ac:dyDescent="0.3">
      <c r="A67" s="42" t="s">
        <v>4</v>
      </c>
      <c r="B67" s="51" t="s">
        <v>24</v>
      </c>
      <c r="C67" s="43" t="s">
        <v>136</v>
      </c>
      <c r="D67" s="44">
        <v>9908.5499999999975</v>
      </c>
      <c r="E67" s="44">
        <f t="shared" si="23"/>
        <v>39634.19999999999</v>
      </c>
      <c r="F67" s="49">
        <f t="shared" si="1"/>
        <v>5.7811443599802589E-4</v>
      </c>
      <c r="G67" s="44">
        <f t="shared" si="27"/>
        <v>1254.8130907029413</v>
      </c>
      <c r="H67" s="44">
        <f t="shared" si="28"/>
        <v>2046.8072232777788</v>
      </c>
      <c r="I67" s="44">
        <f t="shared" si="26"/>
        <v>3301.6203139807203</v>
      </c>
    </row>
    <row r="68" spans="1:9" x14ac:dyDescent="0.3">
      <c r="A68" s="42" t="s">
        <v>4</v>
      </c>
      <c r="B68" s="50" t="s">
        <v>25</v>
      </c>
      <c r="C68" s="43" t="s">
        <v>133</v>
      </c>
      <c r="D68" s="44">
        <v>50671.69999999999</v>
      </c>
      <c r="E68" s="44">
        <f t="shared" si="23"/>
        <v>202686.79999999996</v>
      </c>
      <c r="F68" s="49">
        <f t="shared" si="1"/>
        <v>2.9564407775669673E-3</v>
      </c>
      <c r="G68" s="44">
        <f t="shared" ref="G68:G71" si="29">F68*$G$3</f>
        <v>6417.0350342050288</v>
      </c>
      <c r="H68" s="44">
        <f t="shared" ref="H68:H71" si="30">F68*$H$3</f>
        <v>10467.243095686517</v>
      </c>
      <c r="I68" s="44">
        <f t="shared" si="26"/>
        <v>16884.278129891547</v>
      </c>
    </row>
    <row r="69" spans="1:9" x14ac:dyDescent="0.3">
      <c r="A69" s="42" t="s">
        <v>4</v>
      </c>
      <c r="B69" s="50" t="s">
        <v>25</v>
      </c>
      <c r="C69" s="43" t="s">
        <v>134</v>
      </c>
      <c r="D69" s="44">
        <v>606.59999999999991</v>
      </c>
      <c r="E69" s="44">
        <f t="shared" si="23"/>
        <v>2426.3999999999996</v>
      </c>
      <c r="F69" s="49">
        <f t="shared" ref="F69:F132" si="31">E69/$E$296</f>
        <v>3.5392082280091692E-5</v>
      </c>
      <c r="G69" s="44">
        <f t="shared" si="29"/>
        <v>76.819476191814559</v>
      </c>
      <c r="H69" s="44">
        <f t="shared" si="30"/>
        <v>125.30524260767727</v>
      </c>
      <c r="I69" s="44">
        <f t="shared" si="26"/>
        <v>202.12471879949183</v>
      </c>
    </row>
    <row r="70" spans="1:9" ht="33.6" customHeight="1" x14ac:dyDescent="0.3">
      <c r="A70" s="42" t="s">
        <v>4</v>
      </c>
      <c r="B70" s="50" t="s">
        <v>25</v>
      </c>
      <c r="C70" s="43" t="s">
        <v>141</v>
      </c>
      <c r="D70" s="44">
        <v>22150.149999999998</v>
      </c>
      <c r="E70" s="44">
        <f t="shared" si="23"/>
        <v>88600.599999999991</v>
      </c>
      <c r="F70" s="49">
        <f t="shared" si="31"/>
        <v>1.2923506945538626E-3</v>
      </c>
      <c r="G70" s="44">
        <f t="shared" si="29"/>
        <v>2805.0822956975298</v>
      </c>
      <c r="H70" s="44">
        <f t="shared" si="30"/>
        <v>4575.5521258596164</v>
      </c>
      <c r="I70" s="44">
        <f t="shared" si="26"/>
        <v>7380.6344215571462</v>
      </c>
    </row>
    <row r="71" spans="1:9" x14ac:dyDescent="0.3">
      <c r="A71" s="42" t="s">
        <v>4</v>
      </c>
      <c r="B71" s="50" t="s">
        <v>25</v>
      </c>
      <c r="C71" s="43" t="s">
        <v>135</v>
      </c>
      <c r="D71" s="44">
        <v>16097.829999999994</v>
      </c>
      <c r="E71" s="44">
        <f t="shared" si="23"/>
        <v>64391.319999999978</v>
      </c>
      <c r="F71" s="49">
        <f t="shared" si="31"/>
        <v>9.3922803147202167E-4</v>
      </c>
      <c r="G71" s="44">
        <f t="shared" si="29"/>
        <v>2038.6199611356381</v>
      </c>
      <c r="H71" s="44">
        <f t="shared" si="30"/>
        <v>3325.3255746903151</v>
      </c>
      <c r="I71" s="44">
        <f t="shared" si="26"/>
        <v>5363.9455358259529</v>
      </c>
    </row>
    <row r="72" spans="1:9" x14ac:dyDescent="0.3">
      <c r="A72" s="42" t="s">
        <v>4</v>
      </c>
      <c r="B72" s="50" t="s">
        <v>27</v>
      </c>
      <c r="C72" s="43" t="s">
        <v>133</v>
      </c>
      <c r="D72" s="44">
        <v>22729.040000000005</v>
      </c>
      <c r="E72" s="44">
        <f t="shared" si="23"/>
        <v>90916.160000000018</v>
      </c>
      <c r="F72" s="49">
        <f t="shared" si="31"/>
        <v>1.3261260366427556E-3</v>
      </c>
      <c r="G72" s="44">
        <f t="shared" ref="G72:G77" si="32">F72*$G$3</f>
        <v>2878.3925933775167</v>
      </c>
      <c r="H72" s="44">
        <f t="shared" ref="H72:H77" si="33">F72*$H$3</f>
        <v>4695.1333192212369</v>
      </c>
      <c r="I72" s="44">
        <f t="shared" si="26"/>
        <v>7573.5259125987541</v>
      </c>
    </row>
    <row r="73" spans="1:9" x14ac:dyDescent="0.3">
      <c r="A73" s="42" t="s">
        <v>4</v>
      </c>
      <c r="B73" s="50" t="s">
        <v>27</v>
      </c>
      <c r="C73" s="43" t="s">
        <v>134</v>
      </c>
      <c r="D73" s="44">
        <v>1061.55</v>
      </c>
      <c r="E73" s="44">
        <f t="shared" si="23"/>
        <v>4246.2</v>
      </c>
      <c r="F73" s="49">
        <f t="shared" si="31"/>
        <v>6.1936143990160478E-5</v>
      </c>
      <c r="G73" s="44">
        <f t="shared" si="32"/>
        <v>134.43408333567552</v>
      </c>
      <c r="H73" s="44">
        <f t="shared" si="33"/>
        <v>219.2841745634353</v>
      </c>
      <c r="I73" s="44">
        <f t="shared" si="26"/>
        <v>353.71825789911082</v>
      </c>
    </row>
    <row r="74" spans="1:9" ht="51" customHeight="1" x14ac:dyDescent="0.3">
      <c r="A74" s="42" t="s">
        <v>4</v>
      </c>
      <c r="B74" s="50" t="s">
        <v>27</v>
      </c>
      <c r="C74" s="43" t="s">
        <v>137</v>
      </c>
      <c r="D74" s="44">
        <v>231494.58000000025</v>
      </c>
      <c r="E74" s="44">
        <f t="shared" si="23"/>
        <v>925978.320000001</v>
      </c>
      <c r="F74" s="49">
        <f t="shared" si="31"/>
        <v>1.3506553285122451E-2</v>
      </c>
      <c r="G74" s="44">
        <f t="shared" si="32"/>
        <v>29316.340878411036</v>
      </c>
      <c r="H74" s="44">
        <f t="shared" si="33"/>
        <v>47819.789827336615</v>
      </c>
      <c r="I74" s="44">
        <f t="shared" si="26"/>
        <v>77136.130705747652</v>
      </c>
    </row>
    <row r="75" spans="1:9" ht="50.4" customHeight="1" x14ac:dyDescent="0.3">
      <c r="A75" s="42" t="s">
        <v>4</v>
      </c>
      <c r="B75" s="50" t="s">
        <v>27</v>
      </c>
      <c r="C75" s="43" t="s">
        <v>138</v>
      </c>
      <c r="D75" s="44">
        <v>36090.269999999997</v>
      </c>
      <c r="E75" s="44">
        <f t="shared" si="23"/>
        <v>144361.07999999999</v>
      </c>
      <c r="F75" s="49">
        <f t="shared" si="31"/>
        <v>2.1056871172943042E-3</v>
      </c>
      <c r="G75" s="44">
        <f t="shared" si="32"/>
        <v>4570.4510996062645</v>
      </c>
      <c r="H75" s="44">
        <f t="shared" si="33"/>
        <v>7455.1599705350764</v>
      </c>
      <c r="I75" s="44">
        <f t="shared" si="26"/>
        <v>12025.611070141342</v>
      </c>
    </row>
    <row r="76" spans="1:9" x14ac:dyDescent="0.3">
      <c r="A76" s="42" t="s">
        <v>4</v>
      </c>
      <c r="B76" s="50" t="s">
        <v>27</v>
      </c>
      <c r="C76" s="43" t="s">
        <v>135</v>
      </c>
      <c r="D76" s="44">
        <v>35953.690000000024</v>
      </c>
      <c r="E76" s="44">
        <f t="shared" si="23"/>
        <v>143814.7600000001</v>
      </c>
      <c r="F76" s="49">
        <f t="shared" si="31"/>
        <v>2.0977183560054583E-3</v>
      </c>
      <c r="G76" s="44">
        <f t="shared" si="32"/>
        <v>4553.1546867175803</v>
      </c>
      <c r="H76" s="44">
        <f t="shared" si="33"/>
        <v>7426.9466668170535</v>
      </c>
      <c r="I76" s="44">
        <f t="shared" si="26"/>
        <v>11980.101353534634</v>
      </c>
    </row>
    <row r="77" spans="1:9" x14ac:dyDescent="0.3">
      <c r="A77" s="42" t="s">
        <v>4</v>
      </c>
      <c r="B77" s="50" t="s">
        <v>27</v>
      </c>
      <c r="C77" s="43" t="s">
        <v>136</v>
      </c>
      <c r="D77" s="44">
        <v>2488.0499999999997</v>
      </c>
      <c r="E77" s="44">
        <f t="shared" si="23"/>
        <v>9952.1999999999989</v>
      </c>
      <c r="F77" s="49">
        <f t="shared" si="31"/>
        <v>1.4516529890699331E-4</v>
      </c>
      <c r="G77" s="44">
        <f t="shared" si="32"/>
        <v>315.08522541880029</v>
      </c>
      <c r="H77" s="44">
        <f t="shared" si="33"/>
        <v>513.95599879662291</v>
      </c>
      <c r="I77" s="44">
        <f t="shared" si="26"/>
        <v>829.0412242154232</v>
      </c>
    </row>
    <row r="78" spans="1:9" ht="31.2" x14ac:dyDescent="0.3">
      <c r="A78" s="42" t="s">
        <v>4</v>
      </c>
      <c r="B78" s="51" t="s">
        <v>28</v>
      </c>
      <c r="C78" s="43" t="s">
        <v>133</v>
      </c>
      <c r="D78" s="44">
        <v>47859.859999999993</v>
      </c>
      <c r="E78" s="44">
        <f t="shared" si="23"/>
        <v>191439.43999999997</v>
      </c>
      <c r="F78" s="49">
        <f t="shared" si="31"/>
        <v>2.7923839482915749E-3</v>
      </c>
      <c r="G78" s="44">
        <f t="shared" ref="G78:G82" si="34">F78*$G$3</f>
        <v>6060.9452288387383</v>
      </c>
      <c r="H78" s="44">
        <f t="shared" ref="H78:H82" si="35">F78*$H$3</f>
        <v>9886.4018603189415</v>
      </c>
      <c r="I78" s="44">
        <f t="shared" si="26"/>
        <v>15947.34708915768</v>
      </c>
    </row>
    <row r="79" spans="1:9" ht="31.2" x14ac:dyDescent="0.3">
      <c r="A79" s="42" t="s">
        <v>4</v>
      </c>
      <c r="B79" s="51" t="s">
        <v>28</v>
      </c>
      <c r="C79" s="43" t="s">
        <v>134</v>
      </c>
      <c r="D79" s="44">
        <v>5206.6500000000005</v>
      </c>
      <c r="E79" s="44">
        <f t="shared" si="23"/>
        <v>20826.600000000002</v>
      </c>
      <c r="F79" s="49">
        <f t="shared" si="31"/>
        <v>3.0378203957078713E-4</v>
      </c>
      <c r="G79" s="44">
        <f t="shared" si="34"/>
        <v>659.36717064640857</v>
      </c>
      <c r="H79" s="44">
        <f t="shared" si="35"/>
        <v>1075.536665715897</v>
      </c>
      <c r="I79" s="44">
        <f t="shared" si="26"/>
        <v>1734.9038363623056</v>
      </c>
    </row>
    <row r="80" spans="1:9" ht="30" customHeight="1" x14ac:dyDescent="0.3">
      <c r="A80" s="42" t="s">
        <v>4</v>
      </c>
      <c r="B80" s="51" t="s">
        <v>28</v>
      </c>
      <c r="C80" s="43" t="s">
        <v>139</v>
      </c>
      <c r="D80" s="44">
        <v>56778.460000000006</v>
      </c>
      <c r="E80" s="44">
        <f t="shared" si="23"/>
        <v>227113.84000000003</v>
      </c>
      <c r="F80" s="49">
        <f t="shared" si="31"/>
        <v>3.3127397429226764E-3</v>
      </c>
      <c r="G80" s="44">
        <f t="shared" si="34"/>
        <v>7190.3916191524841</v>
      </c>
      <c r="H80" s="44">
        <f t="shared" si="35"/>
        <v>11728.715306940821</v>
      </c>
      <c r="I80" s="44">
        <f t="shared" si="26"/>
        <v>18919.106926093307</v>
      </c>
    </row>
    <row r="81" spans="1:9" ht="31.2" x14ac:dyDescent="0.3">
      <c r="A81" s="42" t="s">
        <v>4</v>
      </c>
      <c r="B81" s="51" t="s">
        <v>28</v>
      </c>
      <c r="C81" s="43" t="s">
        <v>135</v>
      </c>
      <c r="D81" s="44">
        <v>137981.39999999994</v>
      </c>
      <c r="E81" s="44">
        <f t="shared" si="23"/>
        <v>551925.59999999974</v>
      </c>
      <c r="F81" s="49">
        <f t="shared" si="31"/>
        <v>8.0505259840458997E-3</v>
      </c>
      <c r="G81" s="44">
        <f t="shared" si="34"/>
        <v>17473.88538116261</v>
      </c>
      <c r="H81" s="44">
        <f t="shared" si="35"/>
        <v>28502.7906402027</v>
      </c>
      <c r="I81" s="44">
        <f t="shared" si="26"/>
        <v>45976.676021365311</v>
      </c>
    </row>
    <row r="82" spans="1:9" ht="31.2" x14ac:dyDescent="0.3">
      <c r="A82" s="42" t="s">
        <v>4</v>
      </c>
      <c r="B82" s="51" t="s">
        <v>28</v>
      </c>
      <c r="C82" s="43" t="s">
        <v>136</v>
      </c>
      <c r="D82" s="44">
        <v>4626.8999999999996</v>
      </c>
      <c r="E82" s="44">
        <f t="shared" si="23"/>
        <v>18507.599999999999</v>
      </c>
      <c r="F82" s="49">
        <f t="shared" si="31"/>
        <v>2.6995652077440864E-4</v>
      </c>
      <c r="G82" s="44">
        <f t="shared" si="34"/>
        <v>585.94796305952332</v>
      </c>
      <c r="H82" s="44">
        <f t="shared" si="35"/>
        <v>955.77782232354446</v>
      </c>
      <c r="I82" s="44">
        <f t="shared" si="26"/>
        <v>1541.7257853830679</v>
      </c>
    </row>
    <row r="83" spans="1:9" x14ac:dyDescent="0.3">
      <c r="A83" s="42" t="s">
        <v>4</v>
      </c>
      <c r="B83" s="50" t="s">
        <v>29</v>
      </c>
      <c r="C83" s="43" t="s">
        <v>133</v>
      </c>
      <c r="D83" s="44">
        <v>34269.300000000003</v>
      </c>
      <c r="E83" s="44">
        <f t="shared" si="23"/>
        <v>137077.20000000001</v>
      </c>
      <c r="F83" s="49">
        <f t="shared" si="31"/>
        <v>1.9994426067938454E-3</v>
      </c>
      <c r="G83" s="44">
        <f t="shared" ref="G83:G86" si="36">F83*$G$3</f>
        <v>4339.8445029016675</v>
      </c>
      <c r="H83" s="44">
        <f t="shared" ref="H83:H86" si="37">F83*$H$3</f>
        <v>7079.0025560423283</v>
      </c>
      <c r="I83" s="44">
        <f t="shared" si="26"/>
        <v>11418.847058943997</v>
      </c>
    </row>
    <row r="84" spans="1:9" x14ac:dyDescent="0.3">
      <c r="A84" s="42" t="s">
        <v>4</v>
      </c>
      <c r="B84" s="50" t="s">
        <v>29</v>
      </c>
      <c r="C84" s="43" t="s">
        <v>134</v>
      </c>
      <c r="D84" s="44">
        <v>1870.35</v>
      </c>
      <c r="E84" s="44">
        <f t="shared" si="23"/>
        <v>7481.4</v>
      </c>
      <c r="F84" s="49">
        <f t="shared" si="31"/>
        <v>1.0912558703028274E-4</v>
      </c>
      <c r="G84" s="44">
        <f t="shared" si="36"/>
        <v>236.86005159142829</v>
      </c>
      <c r="H84" s="44">
        <f t="shared" si="37"/>
        <v>386.35783137367167</v>
      </c>
      <c r="I84" s="44">
        <f t="shared" si="26"/>
        <v>623.21788296509999</v>
      </c>
    </row>
    <row r="85" spans="1:9" x14ac:dyDescent="0.3">
      <c r="A85" s="42" t="s">
        <v>4</v>
      </c>
      <c r="B85" s="50" t="s">
        <v>29</v>
      </c>
      <c r="C85" s="43" t="s">
        <v>135</v>
      </c>
      <c r="D85" s="44">
        <v>24230.880000000008</v>
      </c>
      <c r="E85" s="44">
        <f t="shared" si="23"/>
        <v>96923.520000000033</v>
      </c>
      <c r="F85" s="49">
        <f t="shared" si="31"/>
        <v>1.4137509045153787E-3</v>
      </c>
      <c r="G85" s="44">
        <f t="shared" si="36"/>
        <v>3068.5847498627049</v>
      </c>
      <c r="H85" s="44">
        <f t="shared" si="37"/>
        <v>5005.3681124258437</v>
      </c>
      <c r="I85" s="44">
        <f t="shared" si="26"/>
        <v>8073.9528622885482</v>
      </c>
    </row>
    <row r="86" spans="1:9" x14ac:dyDescent="0.3">
      <c r="A86" s="42" t="s">
        <v>4</v>
      </c>
      <c r="B86" s="50" t="s">
        <v>29</v>
      </c>
      <c r="C86" s="43" t="s">
        <v>136</v>
      </c>
      <c r="D86" s="44">
        <v>3492.0000000000005</v>
      </c>
      <c r="E86" s="44">
        <f t="shared" si="23"/>
        <v>13968.000000000002</v>
      </c>
      <c r="F86" s="49">
        <f t="shared" si="31"/>
        <v>2.0374077039578013E-4</v>
      </c>
      <c r="G86" s="44">
        <f t="shared" si="36"/>
        <v>442.22487778077237</v>
      </c>
      <c r="H86" s="44">
        <f t="shared" si="37"/>
        <v>721.34175269701484</v>
      </c>
      <c r="I86" s="44">
        <f t="shared" si="26"/>
        <v>1163.5666304777872</v>
      </c>
    </row>
    <row r="87" spans="1:9" x14ac:dyDescent="0.3">
      <c r="A87" s="42" t="s">
        <v>4</v>
      </c>
      <c r="B87" s="51" t="s">
        <v>31</v>
      </c>
      <c r="C87" s="43" t="s">
        <v>133</v>
      </c>
      <c r="D87" s="44">
        <v>40068.720000000016</v>
      </c>
      <c r="E87" s="44">
        <f t="shared" si="23"/>
        <v>160274.88000000006</v>
      </c>
      <c r="F87" s="49">
        <f t="shared" si="31"/>
        <v>2.3378098171743431E-3</v>
      </c>
      <c r="G87" s="44">
        <f t="shared" ref="G87:G91" si="38">F87*$G$3</f>
        <v>5074.2797264696437</v>
      </c>
      <c r="H87" s="44">
        <f t="shared" ref="H87:H91" si="39">F87*$H$3</f>
        <v>8276.9876039879564</v>
      </c>
      <c r="I87" s="44">
        <f t="shared" si="26"/>
        <v>13351.2673304576</v>
      </c>
    </row>
    <row r="88" spans="1:9" x14ac:dyDescent="0.3">
      <c r="A88" s="42" t="s">
        <v>4</v>
      </c>
      <c r="B88" s="51" t="s">
        <v>31</v>
      </c>
      <c r="C88" s="43" t="s">
        <v>134</v>
      </c>
      <c r="D88" s="44">
        <v>18046.350000000006</v>
      </c>
      <c r="E88" s="44">
        <f t="shared" si="23"/>
        <v>72185.400000000023</v>
      </c>
      <c r="F88" s="49">
        <f t="shared" si="31"/>
        <v>1.0529144478327284E-3</v>
      </c>
      <c r="G88" s="44">
        <f t="shared" si="38"/>
        <v>2285.3794167064848</v>
      </c>
      <c r="H88" s="44">
        <f t="shared" si="39"/>
        <v>3727.8309675784012</v>
      </c>
      <c r="I88" s="44">
        <f t="shared" si="26"/>
        <v>6013.2103842848865</v>
      </c>
    </row>
    <row r="89" spans="1:9" ht="28.95" customHeight="1" x14ac:dyDescent="0.3">
      <c r="A89" s="42" t="s">
        <v>4</v>
      </c>
      <c r="B89" s="51" t="s">
        <v>31</v>
      </c>
      <c r="C89" s="43" t="s">
        <v>139</v>
      </c>
      <c r="D89" s="44">
        <v>48183.44999999999</v>
      </c>
      <c r="E89" s="44">
        <f t="shared" si="23"/>
        <v>192733.79999999996</v>
      </c>
      <c r="F89" s="49">
        <f t="shared" si="31"/>
        <v>2.8112638096582329E-3</v>
      </c>
      <c r="G89" s="44">
        <f t="shared" si="38"/>
        <v>6101.9244809009024</v>
      </c>
      <c r="H89" s="44">
        <f t="shared" si="39"/>
        <v>9953.245782929258</v>
      </c>
      <c r="I89" s="44">
        <f t="shared" si="26"/>
        <v>16055.170263830161</v>
      </c>
    </row>
    <row r="90" spans="1:9" x14ac:dyDescent="0.3">
      <c r="A90" s="42" t="s">
        <v>4</v>
      </c>
      <c r="B90" s="51" t="s">
        <v>31</v>
      </c>
      <c r="C90" s="43" t="s">
        <v>135</v>
      </c>
      <c r="D90" s="44">
        <v>50537.090000000011</v>
      </c>
      <c r="E90" s="44">
        <f t="shared" si="23"/>
        <v>202148.36000000004</v>
      </c>
      <c r="F90" s="49">
        <f t="shared" si="31"/>
        <v>2.9485869559452683E-3</v>
      </c>
      <c r="G90" s="44">
        <f t="shared" si="38"/>
        <v>6399.9881009867977</v>
      </c>
      <c r="H90" s="44">
        <f t="shared" si="39"/>
        <v>10439.436734480751</v>
      </c>
      <c r="I90" s="44">
        <f t="shared" si="26"/>
        <v>16839.424835467547</v>
      </c>
    </row>
    <row r="91" spans="1:9" x14ac:dyDescent="0.3">
      <c r="A91" s="42" t="s">
        <v>4</v>
      </c>
      <c r="B91" s="51" t="s">
        <v>31</v>
      </c>
      <c r="C91" s="43" t="s">
        <v>136</v>
      </c>
      <c r="D91" s="44">
        <v>7638.7499999999991</v>
      </c>
      <c r="E91" s="44">
        <f t="shared" si="23"/>
        <v>30554.999999999996</v>
      </c>
      <c r="F91" s="49">
        <f t="shared" si="31"/>
        <v>4.4568293524076892E-4</v>
      </c>
      <c r="G91" s="44">
        <f t="shared" si="38"/>
        <v>967.36692014543939</v>
      </c>
      <c r="H91" s="44">
        <f t="shared" si="39"/>
        <v>1577.9350840247196</v>
      </c>
      <c r="I91" s="44">
        <f t="shared" si="26"/>
        <v>2545.3020041701589</v>
      </c>
    </row>
    <row r="92" spans="1:9" x14ac:dyDescent="0.3">
      <c r="A92" s="42" t="s">
        <v>4</v>
      </c>
      <c r="B92" s="51" t="s">
        <v>32</v>
      </c>
      <c r="C92" s="43" t="s">
        <v>133</v>
      </c>
      <c r="D92" s="44">
        <v>28821.360000000004</v>
      </c>
      <c r="E92" s="44">
        <f t="shared" si="23"/>
        <v>115285.44000000002</v>
      </c>
      <c r="F92" s="49">
        <f t="shared" si="31"/>
        <v>1.6815825000727725E-3</v>
      </c>
      <c r="G92" s="44">
        <f t="shared" ref="G92:G96" si="40">F92*$G$3</f>
        <v>3649.9205050044798</v>
      </c>
      <c r="H92" s="44">
        <f t="shared" ref="H92:H96" si="41">F92*$H$3</f>
        <v>5953.6226625176505</v>
      </c>
      <c r="I92" s="44">
        <f t="shared" si="26"/>
        <v>9603.5431675221298</v>
      </c>
    </row>
    <row r="93" spans="1:9" x14ac:dyDescent="0.3">
      <c r="A93" s="42" t="s">
        <v>4</v>
      </c>
      <c r="B93" s="51" t="s">
        <v>32</v>
      </c>
      <c r="C93" s="43" t="s">
        <v>134</v>
      </c>
      <c r="D93" s="44">
        <v>17187</v>
      </c>
      <c r="E93" s="44">
        <f t="shared" si="23"/>
        <v>68748</v>
      </c>
      <c r="F93" s="49">
        <f t="shared" si="31"/>
        <v>1.0027756646025982E-3</v>
      </c>
      <c r="G93" s="44">
        <f t="shared" si="40"/>
        <v>2176.5518254347467</v>
      </c>
      <c r="H93" s="44">
        <f t="shared" si="41"/>
        <v>3550.3152072175239</v>
      </c>
      <c r="I93" s="44">
        <f t="shared" si="26"/>
        <v>5726.8670326522706</v>
      </c>
    </row>
    <row r="94" spans="1:9" ht="32.4" customHeight="1" x14ac:dyDescent="0.3">
      <c r="A94" s="42" t="s">
        <v>4</v>
      </c>
      <c r="B94" s="51" t="s">
        <v>32</v>
      </c>
      <c r="C94" s="43" t="s">
        <v>139</v>
      </c>
      <c r="D94" s="44">
        <v>25667.589999999997</v>
      </c>
      <c r="E94" s="44">
        <f t="shared" si="23"/>
        <v>102670.35999999999</v>
      </c>
      <c r="F94" s="49">
        <f t="shared" si="31"/>
        <v>1.4975757619710827E-3</v>
      </c>
      <c r="G94" s="44">
        <f t="shared" si="40"/>
        <v>3250.5288804916877</v>
      </c>
      <c r="H94" s="44">
        <f t="shared" si="41"/>
        <v>5302.1490143494748</v>
      </c>
      <c r="I94" s="44">
        <f t="shared" si="26"/>
        <v>8552.6778948411629</v>
      </c>
    </row>
    <row r="95" spans="1:9" x14ac:dyDescent="0.3">
      <c r="A95" s="42" t="s">
        <v>4</v>
      </c>
      <c r="B95" s="51" t="s">
        <v>32</v>
      </c>
      <c r="C95" s="43" t="s">
        <v>135</v>
      </c>
      <c r="D95" s="44">
        <v>72748.729999999952</v>
      </c>
      <c r="E95" s="44">
        <f t="shared" si="23"/>
        <v>290994.91999999981</v>
      </c>
      <c r="F95" s="49">
        <f t="shared" si="31"/>
        <v>4.2445252850843614E-3</v>
      </c>
      <c r="G95" s="44">
        <f t="shared" si="40"/>
        <v>9212.8574550276026</v>
      </c>
      <c r="H95" s="44">
        <f t="shared" si="41"/>
        <v>15027.690837537761</v>
      </c>
      <c r="I95" s="44">
        <f t="shared" si="26"/>
        <v>24240.548292565363</v>
      </c>
    </row>
    <row r="96" spans="1:9" x14ac:dyDescent="0.3">
      <c r="A96" s="42" t="s">
        <v>4</v>
      </c>
      <c r="B96" s="51" t="s">
        <v>32</v>
      </c>
      <c r="C96" s="43" t="s">
        <v>136</v>
      </c>
      <c r="D96" s="44">
        <v>7114.95</v>
      </c>
      <c r="E96" s="44">
        <f t="shared" si="23"/>
        <v>28459.8</v>
      </c>
      <c r="F96" s="49">
        <f t="shared" si="31"/>
        <v>4.1512181968140198E-4</v>
      </c>
      <c r="G96" s="44">
        <f t="shared" si="40"/>
        <v>901.03318847832372</v>
      </c>
      <c r="H96" s="44">
        <f t="shared" si="41"/>
        <v>1469.7338211201675</v>
      </c>
      <c r="I96" s="44">
        <f t="shared" si="26"/>
        <v>2370.7670095984913</v>
      </c>
    </row>
    <row r="97" spans="1:9" x14ac:dyDescent="0.3">
      <c r="A97" s="42" t="s">
        <v>4</v>
      </c>
      <c r="B97" s="50" t="s">
        <v>33</v>
      </c>
      <c r="C97" s="43" t="s">
        <v>133</v>
      </c>
      <c r="D97" s="44">
        <v>68538.60000000002</v>
      </c>
      <c r="E97" s="44">
        <f t="shared" si="23"/>
        <v>274154.40000000008</v>
      </c>
      <c r="F97" s="49">
        <f t="shared" si="31"/>
        <v>3.9988852135876916E-3</v>
      </c>
      <c r="G97" s="44">
        <f t="shared" ref="G97:G100" si="42">F97*$G$3</f>
        <v>8679.6890058033368</v>
      </c>
      <c r="H97" s="44">
        <f t="shared" ref="H97:H100" si="43">F97*$H$3</f>
        <v>14158.005112084658</v>
      </c>
      <c r="I97" s="44">
        <f t="shared" si="26"/>
        <v>22837.694117887993</v>
      </c>
    </row>
    <row r="98" spans="1:9" x14ac:dyDescent="0.3">
      <c r="A98" s="42" t="s">
        <v>4</v>
      </c>
      <c r="B98" s="50" t="s">
        <v>33</v>
      </c>
      <c r="C98" s="43" t="s">
        <v>134</v>
      </c>
      <c r="D98" s="44">
        <v>2780.25</v>
      </c>
      <c r="E98" s="44">
        <f t="shared" si="23"/>
        <v>11121</v>
      </c>
      <c r="F98" s="49">
        <f t="shared" si="31"/>
        <v>1.6221371045042028E-4</v>
      </c>
      <c r="G98" s="44">
        <f t="shared" si="42"/>
        <v>352.08926587915016</v>
      </c>
      <c r="H98" s="44">
        <f t="shared" si="43"/>
        <v>574.31569528518764</v>
      </c>
      <c r="I98" s="44">
        <f t="shared" si="26"/>
        <v>926.40496116433781</v>
      </c>
    </row>
    <row r="99" spans="1:9" x14ac:dyDescent="0.3">
      <c r="A99" s="42" t="s">
        <v>4</v>
      </c>
      <c r="B99" s="50" t="s">
        <v>33</v>
      </c>
      <c r="C99" s="43" t="s">
        <v>135</v>
      </c>
      <c r="D99" s="44">
        <v>108814.59999999999</v>
      </c>
      <c r="E99" s="44">
        <f t="shared" si="23"/>
        <v>435258.39999999997</v>
      </c>
      <c r="F99" s="49">
        <f t="shared" si="31"/>
        <v>6.3487887841662807E-3</v>
      </c>
      <c r="G99" s="44">
        <f t="shared" si="42"/>
        <v>13780.218552624177</v>
      </c>
      <c r="H99" s="44">
        <f t="shared" si="43"/>
        <v>22477.810504875306</v>
      </c>
      <c r="I99" s="44">
        <f t="shared" si="26"/>
        <v>36258.029057499487</v>
      </c>
    </row>
    <row r="100" spans="1:9" x14ac:dyDescent="0.3">
      <c r="A100" s="42" t="s">
        <v>4</v>
      </c>
      <c r="B100" s="50" t="s">
        <v>33</v>
      </c>
      <c r="C100" s="43" t="s">
        <v>136</v>
      </c>
      <c r="D100" s="44">
        <v>785.7</v>
      </c>
      <c r="E100" s="44">
        <f t="shared" si="23"/>
        <v>3142.8</v>
      </c>
      <c r="F100" s="49">
        <f t="shared" si="31"/>
        <v>4.5841673339050529E-5</v>
      </c>
      <c r="G100" s="44">
        <f t="shared" si="42"/>
        <v>99.500597500673791</v>
      </c>
      <c r="H100" s="44">
        <f t="shared" si="43"/>
        <v>162.30189435682834</v>
      </c>
      <c r="I100" s="44">
        <f t="shared" si="26"/>
        <v>261.8024918575021</v>
      </c>
    </row>
    <row r="101" spans="1:9" x14ac:dyDescent="0.3">
      <c r="A101" s="42" t="s">
        <v>4</v>
      </c>
      <c r="B101" s="51" t="s">
        <v>35</v>
      </c>
      <c r="C101" s="43" t="s">
        <v>133</v>
      </c>
      <c r="D101" s="44">
        <v>49265.779999999992</v>
      </c>
      <c r="E101" s="44">
        <f t="shared" si="23"/>
        <v>197063.11999999997</v>
      </c>
      <c r="F101" s="49">
        <f t="shared" si="31"/>
        <v>2.8744123629292711E-3</v>
      </c>
      <c r="G101" s="44">
        <f t="shared" ref="G101:G104" si="44">F101*$G$3</f>
        <v>6238.9901315218831</v>
      </c>
      <c r="H101" s="44">
        <f t="shared" ref="H101:H104" si="45">F101*$H$3</f>
        <v>10176.822478002729</v>
      </c>
      <c r="I101" s="44">
        <f t="shared" si="26"/>
        <v>16415.812609524612</v>
      </c>
    </row>
    <row r="102" spans="1:9" x14ac:dyDescent="0.3">
      <c r="A102" s="42" t="s">
        <v>4</v>
      </c>
      <c r="B102" s="51" t="s">
        <v>35</v>
      </c>
      <c r="C102" s="43" t="s">
        <v>134</v>
      </c>
      <c r="D102" s="44">
        <v>3942.9</v>
      </c>
      <c r="E102" s="44">
        <f t="shared" si="23"/>
        <v>15771.6</v>
      </c>
      <c r="F102" s="49">
        <f t="shared" si="31"/>
        <v>2.3004853482059604E-4</v>
      </c>
      <c r="G102" s="44">
        <f t="shared" si="44"/>
        <v>499.3265952467948</v>
      </c>
      <c r="H102" s="44">
        <f t="shared" si="45"/>
        <v>814.48407694990249</v>
      </c>
      <c r="I102" s="44">
        <f t="shared" si="26"/>
        <v>1313.8106721966974</v>
      </c>
    </row>
    <row r="103" spans="1:9" x14ac:dyDescent="0.3">
      <c r="A103" s="42" t="s">
        <v>4</v>
      </c>
      <c r="B103" s="51" t="s">
        <v>35</v>
      </c>
      <c r="C103" s="43" t="s">
        <v>135</v>
      </c>
      <c r="D103" s="44">
        <v>40104.350000000013</v>
      </c>
      <c r="E103" s="44">
        <f t="shared" si="23"/>
        <v>160417.40000000005</v>
      </c>
      <c r="F103" s="49">
        <f t="shared" si="31"/>
        <v>2.3398886498344805E-3</v>
      </c>
      <c r="G103" s="44">
        <f t="shared" si="44"/>
        <v>5078.7918892403559</v>
      </c>
      <c r="H103" s="44">
        <f t="shared" si="45"/>
        <v>8284.3476860751798</v>
      </c>
      <c r="I103" s="44">
        <f t="shared" si="26"/>
        <v>13363.139575315536</v>
      </c>
    </row>
    <row r="104" spans="1:9" x14ac:dyDescent="0.3">
      <c r="A104" s="42" t="s">
        <v>4</v>
      </c>
      <c r="B104" s="51" t="s">
        <v>35</v>
      </c>
      <c r="C104" s="43" t="s">
        <v>136</v>
      </c>
      <c r="D104" s="44">
        <v>3273.75</v>
      </c>
      <c r="E104" s="44">
        <f t="shared" si="23"/>
        <v>13095</v>
      </c>
      <c r="F104" s="49">
        <f t="shared" si="31"/>
        <v>1.9100697224604387E-4</v>
      </c>
      <c r="G104" s="44">
        <f t="shared" si="44"/>
        <v>414.58582291947414</v>
      </c>
      <c r="H104" s="44">
        <f t="shared" si="45"/>
        <v>676.25789315345139</v>
      </c>
      <c r="I104" s="44">
        <f t="shared" si="26"/>
        <v>1090.8437160729254</v>
      </c>
    </row>
    <row r="105" spans="1:9" x14ac:dyDescent="0.3">
      <c r="A105" s="42" t="s">
        <v>4</v>
      </c>
      <c r="B105" s="50" t="s">
        <v>36</v>
      </c>
      <c r="C105" s="43" t="s">
        <v>133</v>
      </c>
      <c r="D105" s="44">
        <v>49500.1</v>
      </c>
      <c r="E105" s="44">
        <f t="shared" si="23"/>
        <v>198000.4</v>
      </c>
      <c r="F105" s="49">
        <f t="shared" si="31"/>
        <v>2.8880837653688872E-3</v>
      </c>
      <c r="G105" s="44">
        <f t="shared" ref="G105:G108" si="46">F105*$G$3</f>
        <v>6268.6642819690742</v>
      </c>
      <c r="H105" s="44">
        <f t="shared" ref="H105:H108" si="47">F105*$H$3</f>
        <v>10225.225914283361</v>
      </c>
      <c r="I105" s="44">
        <f t="shared" si="26"/>
        <v>16493.890196252436</v>
      </c>
    </row>
    <row r="106" spans="1:9" x14ac:dyDescent="0.3">
      <c r="A106" s="42" t="s">
        <v>4</v>
      </c>
      <c r="B106" s="50" t="s">
        <v>36</v>
      </c>
      <c r="C106" s="43" t="s">
        <v>134</v>
      </c>
      <c r="D106" s="44">
        <v>6824.2499999999991</v>
      </c>
      <c r="E106" s="44">
        <f t="shared" si="23"/>
        <v>27296.999999999996</v>
      </c>
      <c r="F106" s="49">
        <f t="shared" si="31"/>
        <v>3.9816092565103157E-4</v>
      </c>
      <c r="G106" s="44">
        <f t="shared" si="46"/>
        <v>864.21910715791398</v>
      </c>
      <c r="H106" s="44">
        <f t="shared" si="47"/>
        <v>1409.6839793363695</v>
      </c>
      <c r="I106" s="44">
        <f t="shared" si="26"/>
        <v>2273.9030864942833</v>
      </c>
    </row>
    <row r="107" spans="1:9" x14ac:dyDescent="0.3">
      <c r="A107" s="42" t="s">
        <v>4</v>
      </c>
      <c r="B107" s="50" t="s">
        <v>36</v>
      </c>
      <c r="C107" s="43" t="s">
        <v>135</v>
      </c>
      <c r="D107" s="44">
        <v>32139.570000000025</v>
      </c>
      <c r="E107" s="44">
        <f t="shared" si="23"/>
        <v>128558.2800000001</v>
      </c>
      <c r="F107" s="49">
        <f t="shared" si="31"/>
        <v>1.8751834914058154E-3</v>
      </c>
      <c r="G107" s="44">
        <f t="shared" si="46"/>
        <v>4070.1367168317838</v>
      </c>
      <c r="H107" s="44">
        <f t="shared" si="47"/>
        <v>6639.0646491203925</v>
      </c>
      <c r="I107" s="44">
        <f t="shared" si="26"/>
        <v>10709.201365952176</v>
      </c>
    </row>
    <row r="108" spans="1:9" x14ac:dyDescent="0.3">
      <c r="A108" s="42" t="s">
        <v>4</v>
      </c>
      <c r="B108" s="50" t="s">
        <v>36</v>
      </c>
      <c r="C108" s="43" t="s">
        <v>136</v>
      </c>
      <c r="D108" s="44">
        <v>1047.5999999999999</v>
      </c>
      <c r="E108" s="44">
        <f t="shared" si="23"/>
        <v>4190.3999999999996</v>
      </c>
      <c r="F108" s="49">
        <f t="shared" si="31"/>
        <v>6.112223111873403E-5</v>
      </c>
      <c r="G108" s="44">
        <f t="shared" si="46"/>
        <v>132.66746333423171</v>
      </c>
      <c r="H108" s="44">
        <f t="shared" si="47"/>
        <v>216.40252580910442</v>
      </c>
      <c r="I108" s="44">
        <f t="shared" si="26"/>
        <v>349.0699891433361</v>
      </c>
    </row>
    <row r="109" spans="1:9" ht="32.4" customHeight="1" x14ac:dyDescent="0.3">
      <c r="A109" s="51" t="s">
        <v>46</v>
      </c>
      <c r="B109" s="51" t="s">
        <v>46</v>
      </c>
      <c r="C109" s="43" t="s">
        <v>133</v>
      </c>
      <c r="D109" s="44">
        <v>147211.5400000001</v>
      </c>
      <c r="E109" s="44">
        <f t="shared" si="23"/>
        <v>588846.16000000038</v>
      </c>
      <c r="F109" s="49">
        <f t="shared" si="31"/>
        <v>8.5890585826887793E-3</v>
      </c>
      <c r="G109" s="44">
        <f t="shared" ref="G109:G110" si="48">F109*$G$3</f>
        <v>18642.785018447685</v>
      </c>
      <c r="H109" s="44">
        <f t="shared" ref="H109:H110" si="49">F109*$H$3</f>
        <v>30409.458843306631</v>
      </c>
      <c r="I109" s="44">
        <f t="shared" si="26"/>
        <v>49052.243861754316</v>
      </c>
    </row>
    <row r="110" spans="1:9" ht="30.6" customHeight="1" x14ac:dyDescent="0.3">
      <c r="A110" s="51" t="s">
        <v>46</v>
      </c>
      <c r="B110" s="51" t="s">
        <v>46</v>
      </c>
      <c r="C110" s="43" t="s">
        <v>135</v>
      </c>
      <c r="D110" s="44">
        <v>202653.17000000007</v>
      </c>
      <c r="E110" s="44">
        <f t="shared" si="23"/>
        <v>810612.68000000028</v>
      </c>
      <c r="F110" s="49">
        <f t="shared" si="31"/>
        <v>1.1823800967625146E-2</v>
      </c>
      <c r="G110" s="44">
        <f t="shared" si="48"/>
        <v>25663.881252902669</v>
      </c>
      <c r="H110" s="44">
        <f t="shared" si="49"/>
        <v>41862.025440265214</v>
      </c>
      <c r="I110" s="44">
        <f t="shared" si="26"/>
        <v>67525.906693167883</v>
      </c>
    </row>
    <row r="111" spans="1:9" ht="32.4" customHeight="1" x14ac:dyDescent="0.3">
      <c r="A111" s="51" t="s">
        <v>48</v>
      </c>
      <c r="B111" s="51" t="s">
        <v>48</v>
      </c>
      <c r="C111" s="43" t="s">
        <v>133</v>
      </c>
      <c r="D111" s="44">
        <v>40303.039999999994</v>
      </c>
      <c r="E111" s="44">
        <f t="shared" ref="E111:E157" si="50">D111*4</f>
        <v>161212.15999999997</v>
      </c>
      <c r="F111" s="49">
        <f t="shared" si="31"/>
        <v>2.3514812196139575E-3</v>
      </c>
      <c r="G111" s="44">
        <f t="shared" ref="G111:G114" si="51">F111*$G$3</f>
        <v>5103.9538769168312</v>
      </c>
      <c r="H111" s="44">
        <f t="shared" ref="H111:H114" si="52">F111*$H$3</f>
        <v>8325.3910402685815</v>
      </c>
      <c r="I111" s="44">
        <f t="shared" si="26"/>
        <v>13429.344917185412</v>
      </c>
    </row>
    <row r="112" spans="1:9" ht="32.4" customHeight="1" x14ac:dyDescent="0.3">
      <c r="A112" s="51" t="s">
        <v>48</v>
      </c>
      <c r="B112" s="51" t="s">
        <v>48</v>
      </c>
      <c r="C112" s="43" t="s">
        <v>142</v>
      </c>
      <c r="D112" s="44">
        <v>1764.18</v>
      </c>
      <c r="E112" s="44">
        <f t="shared" si="50"/>
        <v>7056.72</v>
      </c>
      <c r="F112" s="49">
        <f t="shared" si="31"/>
        <v>1.0293109745613613E-4</v>
      </c>
      <c r="G112" s="44">
        <f t="shared" si="51"/>
        <v>223.41474366646136</v>
      </c>
      <c r="H112" s="44">
        <f t="shared" si="52"/>
        <v>364.42631537028052</v>
      </c>
      <c r="I112" s="44">
        <f t="shared" ref="I112:I158" si="53">G112+H112</f>
        <v>587.84105903674185</v>
      </c>
    </row>
    <row r="113" spans="1:9" ht="33" customHeight="1" x14ac:dyDescent="0.3">
      <c r="A113" s="51" t="s">
        <v>48</v>
      </c>
      <c r="B113" s="51" t="s">
        <v>48</v>
      </c>
      <c r="C113" s="43" t="s">
        <v>135</v>
      </c>
      <c r="D113" s="44">
        <v>94848.189999999973</v>
      </c>
      <c r="E113" s="44">
        <f t="shared" si="50"/>
        <v>379392.75999999989</v>
      </c>
      <c r="F113" s="49">
        <f t="shared" si="31"/>
        <v>5.5339184711469995E-3</v>
      </c>
      <c r="G113" s="44">
        <f t="shared" si="51"/>
        <v>12011.520398189423</v>
      </c>
      <c r="H113" s="44">
        <f t="shared" si="52"/>
        <v>19592.771940074297</v>
      </c>
      <c r="I113" s="44">
        <f t="shared" si="53"/>
        <v>31604.29233826372</v>
      </c>
    </row>
    <row r="114" spans="1:9" ht="33.6" customHeight="1" x14ac:dyDescent="0.3">
      <c r="A114" s="51" t="s">
        <v>48</v>
      </c>
      <c r="B114" s="51" t="s">
        <v>48</v>
      </c>
      <c r="C114" s="43" t="s">
        <v>136</v>
      </c>
      <c r="D114" s="44">
        <v>12178.350000000002</v>
      </c>
      <c r="E114" s="44">
        <f t="shared" si="50"/>
        <v>48713.400000000009</v>
      </c>
      <c r="F114" s="49">
        <f t="shared" si="31"/>
        <v>7.105459367552833E-4</v>
      </c>
      <c r="G114" s="44">
        <f t="shared" si="51"/>
        <v>1542.259261260444</v>
      </c>
      <c r="H114" s="44">
        <f t="shared" si="52"/>
        <v>2515.6793625308396</v>
      </c>
      <c r="I114" s="44">
        <f t="shared" si="53"/>
        <v>4057.9386237912836</v>
      </c>
    </row>
    <row r="115" spans="1:9" ht="18.600000000000001" customHeight="1" x14ac:dyDescent="0.3">
      <c r="A115" s="51" t="s">
        <v>50</v>
      </c>
      <c r="B115" s="51" t="s">
        <v>50</v>
      </c>
      <c r="C115" s="43" t="s">
        <v>133</v>
      </c>
      <c r="D115" s="44">
        <v>32921.960000000006</v>
      </c>
      <c r="E115" s="44">
        <f t="shared" si="50"/>
        <v>131687.84000000003</v>
      </c>
      <c r="F115" s="49">
        <f t="shared" si="31"/>
        <v>1.9208320427660534E-3</v>
      </c>
      <c r="G115" s="44">
        <f t="shared" ref="G115:G118" si="54">F115*$G$3</f>
        <v>4169.2181378303212</v>
      </c>
      <c r="H115" s="44">
        <f t="shared" ref="H115:H118" si="55">F115*$H$3</f>
        <v>6800.6827974286989</v>
      </c>
      <c r="I115" s="44">
        <f t="shared" si="53"/>
        <v>10969.90093525902</v>
      </c>
    </row>
    <row r="116" spans="1:9" ht="14.4" customHeight="1" x14ac:dyDescent="0.3">
      <c r="A116" s="51" t="s">
        <v>50</v>
      </c>
      <c r="B116" s="51" t="s">
        <v>50</v>
      </c>
      <c r="C116" s="43" t="s">
        <v>134</v>
      </c>
      <c r="D116" s="44">
        <v>14558.400000000007</v>
      </c>
      <c r="E116" s="44">
        <f t="shared" si="50"/>
        <v>58233.600000000028</v>
      </c>
      <c r="F116" s="49">
        <f t="shared" si="31"/>
        <v>8.4940997472220114E-4</v>
      </c>
      <c r="G116" s="44">
        <f t="shared" si="54"/>
        <v>1843.6674286035507</v>
      </c>
      <c r="H116" s="44">
        <f t="shared" si="55"/>
        <v>3007.3258225842565</v>
      </c>
      <c r="I116" s="44">
        <f t="shared" si="53"/>
        <v>4850.9932511878069</v>
      </c>
    </row>
    <row r="117" spans="1:9" ht="18" customHeight="1" x14ac:dyDescent="0.3">
      <c r="A117" s="51" t="s">
        <v>50</v>
      </c>
      <c r="B117" s="51" t="s">
        <v>50</v>
      </c>
      <c r="C117" s="43" t="s">
        <v>135</v>
      </c>
      <c r="D117" s="44">
        <v>14695.58</v>
      </c>
      <c r="E117" s="44">
        <f t="shared" si="50"/>
        <v>58782.32</v>
      </c>
      <c r="F117" s="49">
        <f t="shared" si="31"/>
        <v>8.5741374301627103E-4</v>
      </c>
      <c r="G117" s="44">
        <f t="shared" si="54"/>
        <v>1861.039825148214</v>
      </c>
      <c r="H117" s="44">
        <f t="shared" si="55"/>
        <v>3035.6630681841912</v>
      </c>
      <c r="I117" s="44">
        <f t="shared" si="53"/>
        <v>4896.7028933324054</v>
      </c>
    </row>
    <row r="118" spans="1:9" ht="15" customHeight="1" x14ac:dyDescent="0.3">
      <c r="A118" s="51" t="s">
        <v>50</v>
      </c>
      <c r="B118" s="51" t="s">
        <v>50</v>
      </c>
      <c r="C118" s="43" t="s">
        <v>136</v>
      </c>
      <c r="D118" s="44">
        <v>2531.7000000000003</v>
      </c>
      <c r="E118" s="44">
        <f t="shared" si="50"/>
        <v>10126.800000000001</v>
      </c>
      <c r="F118" s="49">
        <f t="shared" si="31"/>
        <v>1.4771205853694061E-4</v>
      </c>
      <c r="G118" s="44">
        <f t="shared" si="54"/>
        <v>320.61303639106001</v>
      </c>
      <c r="H118" s="44">
        <f t="shared" si="55"/>
        <v>522.97277070533573</v>
      </c>
      <c r="I118" s="44">
        <f t="shared" si="53"/>
        <v>843.58580709639568</v>
      </c>
    </row>
    <row r="119" spans="1:9" ht="47.4" customHeight="1" x14ac:dyDescent="0.3">
      <c r="A119" s="50" t="s">
        <v>174</v>
      </c>
      <c r="B119" s="50" t="s">
        <v>42</v>
      </c>
      <c r="C119" s="43" t="s">
        <v>143</v>
      </c>
      <c r="D119" s="44">
        <v>62355.150000000023</v>
      </c>
      <c r="E119" s="44">
        <f t="shared" si="50"/>
        <v>249420.60000000009</v>
      </c>
      <c r="F119" s="49">
        <f t="shared" si="31"/>
        <v>3.6381117695144425E-3</v>
      </c>
      <c r="G119" s="44">
        <f>F119*$G$3</f>
        <v>7896.6204432278746</v>
      </c>
      <c r="H119" s="44">
        <f>F119*$H$3</f>
        <v>12880.69106262465</v>
      </c>
      <c r="I119" s="44">
        <f t="shared" si="53"/>
        <v>20777.311505852525</v>
      </c>
    </row>
    <row r="120" spans="1:9" ht="47.4" customHeight="1" x14ac:dyDescent="0.3">
      <c r="A120" s="50" t="s">
        <v>174</v>
      </c>
      <c r="B120" s="50" t="s">
        <v>43</v>
      </c>
      <c r="C120" s="43" t="s">
        <v>133</v>
      </c>
      <c r="D120" s="44">
        <v>34152.140000000021</v>
      </c>
      <c r="E120" s="44">
        <f t="shared" si="50"/>
        <v>136608.56000000008</v>
      </c>
      <c r="F120" s="49">
        <f t="shared" si="31"/>
        <v>1.9926069055740386E-3</v>
      </c>
      <c r="G120" s="44">
        <f t="shared" ref="G120:G121" si="56">F120*$G$3</f>
        <v>4325.0074276780751</v>
      </c>
      <c r="H120" s="44">
        <f t="shared" ref="H120:H121" si="57">F120*$H$3</f>
        <v>7054.8008379020166</v>
      </c>
      <c r="I120" s="44">
        <f t="shared" si="53"/>
        <v>11379.808265580092</v>
      </c>
    </row>
    <row r="121" spans="1:9" ht="50.4" customHeight="1" x14ac:dyDescent="0.3">
      <c r="A121" s="50" t="s">
        <v>174</v>
      </c>
      <c r="B121" s="50" t="s">
        <v>43</v>
      </c>
      <c r="C121" s="43" t="s">
        <v>135</v>
      </c>
      <c r="D121" s="44">
        <v>23669.980000000025</v>
      </c>
      <c r="E121" s="44">
        <f t="shared" si="50"/>
        <v>94679.9200000001</v>
      </c>
      <c r="F121" s="49">
        <f t="shared" si="31"/>
        <v>1.3810251891330791E-3</v>
      </c>
      <c r="G121" s="44">
        <f t="shared" si="56"/>
        <v>2997.5526954677371</v>
      </c>
      <c r="H121" s="44">
        <f t="shared" si="57"/>
        <v>4889.5031098233967</v>
      </c>
      <c r="I121" s="44">
        <f t="shared" si="53"/>
        <v>7887.0558052911338</v>
      </c>
    </row>
    <row r="122" spans="1:9" ht="38.4" customHeight="1" x14ac:dyDescent="0.3">
      <c r="A122" s="50" t="s">
        <v>174</v>
      </c>
      <c r="B122" s="50" t="s">
        <v>44</v>
      </c>
      <c r="C122" s="43" t="s">
        <v>133</v>
      </c>
      <c r="D122" s="44">
        <v>30754.499999999996</v>
      </c>
      <c r="E122" s="44">
        <f t="shared" si="50"/>
        <v>123017.99999999999</v>
      </c>
      <c r="F122" s="49">
        <f t="shared" si="31"/>
        <v>1.7943715701996044E-3</v>
      </c>
      <c r="G122" s="44">
        <f t="shared" ref="G122:G123" si="58">F122*$G$3</f>
        <v>3894.7322461938038</v>
      </c>
      <c r="H122" s="44">
        <f t="shared" ref="H122:H123" si="59">F122*$H$3</f>
        <v>6352.9510118328571</v>
      </c>
      <c r="I122" s="44">
        <f t="shared" si="53"/>
        <v>10247.68325802666</v>
      </c>
    </row>
    <row r="123" spans="1:9" ht="39.6" customHeight="1" x14ac:dyDescent="0.3">
      <c r="A123" s="50" t="s">
        <v>174</v>
      </c>
      <c r="B123" s="50" t="s">
        <v>44</v>
      </c>
      <c r="C123" s="43" t="s">
        <v>135</v>
      </c>
      <c r="D123" s="44">
        <v>127604.74999999997</v>
      </c>
      <c r="E123" s="44">
        <f t="shared" si="50"/>
        <v>510418.99999999988</v>
      </c>
      <c r="F123" s="49">
        <f t="shared" si="31"/>
        <v>7.4451002494733435E-3</v>
      </c>
      <c r="G123" s="44">
        <f t="shared" si="58"/>
        <v>16159.79237485567</v>
      </c>
      <c r="H123" s="44">
        <f t="shared" si="59"/>
        <v>26359.288092057381</v>
      </c>
      <c r="I123" s="44">
        <f t="shared" si="53"/>
        <v>42519.080466913052</v>
      </c>
    </row>
    <row r="124" spans="1:9" ht="36.6" customHeight="1" x14ac:dyDescent="0.3">
      <c r="A124" s="51" t="s">
        <v>68</v>
      </c>
      <c r="B124" s="51" t="s">
        <v>68</v>
      </c>
      <c r="C124" s="43" t="s">
        <v>133</v>
      </c>
      <c r="D124" s="44">
        <v>41591.800000000003</v>
      </c>
      <c r="E124" s="44">
        <f t="shared" si="50"/>
        <v>166367.20000000001</v>
      </c>
      <c r="F124" s="49">
        <f t="shared" si="31"/>
        <v>2.4266739330318465E-3</v>
      </c>
      <c r="G124" s="44">
        <f t="shared" ref="G124:G127" si="60">F124*$G$3</f>
        <v>5267.1617043763836</v>
      </c>
      <c r="H124" s="44">
        <f t="shared" ref="H124:H127" si="61">F124*$H$3</f>
        <v>8591.6099398120568</v>
      </c>
      <c r="I124" s="44">
        <f t="shared" si="53"/>
        <v>13858.77164418844</v>
      </c>
    </row>
    <row r="125" spans="1:9" ht="34.200000000000003" customHeight="1" x14ac:dyDescent="0.3">
      <c r="A125" s="51" t="s">
        <v>68</v>
      </c>
      <c r="B125" s="51" t="s">
        <v>68</v>
      </c>
      <c r="C125" s="43" t="s">
        <v>134</v>
      </c>
      <c r="D125" s="44">
        <v>2325.2999999999997</v>
      </c>
      <c r="E125" s="44">
        <f t="shared" si="50"/>
        <v>9301.1999999999989</v>
      </c>
      <c r="F125" s="49">
        <f t="shared" si="31"/>
        <v>1.356696487403515E-4</v>
      </c>
      <c r="G125" s="44">
        <f t="shared" si="60"/>
        <v>294.47465873528921</v>
      </c>
      <c r="H125" s="44">
        <f t="shared" si="61"/>
        <v>480.33676332942957</v>
      </c>
      <c r="I125" s="44">
        <f t="shared" si="53"/>
        <v>774.81142206471873</v>
      </c>
    </row>
    <row r="126" spans="1:9" ht="37.950000000000003" customHeight="1" x14ac:dyDescent="0.3">
      <c r="A126" s="51" t="s">
        <v>68</v>
      </c>
      <c r="B126" s="51" t="s">
        <v>68</v>
      </c>
      <c r="C126" s="43" t="s">
        <v>135</v>
      </c>
      <c r="D126" s="44">
        <v>330594.45999999973</v>
      </c>
      <c r="E126" s="44">
        <f t="shared" si="50"/>
        <v>1322377.8399999989</v>
      </c>
      <c r="F126" s="49">
        <f t="shared" si="31"/>
        <v>1.9288536646327851E-2</v>
      </c>
      <c r="G126" s="44">
        <f t="shared" si="60"/>
        <v>41866.292860395282</v>
      </c>
      <c r="H126" s="44">
        <f t="shared" si="61"/>
        <v>68290.832533883993</v>
      </c>
      <c r="I126" s="44">
        <f t="shared" si="53"/>
        <v>110157.12539427928</v>
      </c>
    </row>
    <row r="127" spans="1:9" ht="34.200000000000003" customHeight="1" x14ac:dyDescent="0.3">
      <c r="A127" s="51" t="s">
        <v>68</v>
      </c>
      <c r="B127" s="51" t="s">
        <v>68</v>
      </c>
      <c r="C127" s="43" t="s">
        <v>136</v>
      </c>
      <c r="D127" s="44">
        <v>873</v>
      </c>
      <c r="E127" s="44">
        <f t="shared" si="50"/>
        <v>3492</v>
      </c>
      <c r="F127" s="49">
        <f t="shared" si="31"/>
        <v>5.0935192598945025E-5</v>
      </c>
      <c r="G127" s="44">
        <f t="shared" si="60"/>
        <v>110.55621944519308</v>
      </c>
      <c r="H127" s="44">
        <f t="shared" si="61"/>
        <v>180.33543817425368</v>
      </c>
      <c r="I127" s="44">
        <f t="shared" si="53"/>
        <v>290.89165761944673</v>
      </c>
    </row>
    <row r="128" spans="1:9" ht="18" customHeight="1" x14ac:dyDescent="0.3">
      <c r="A128" s="42" t="s">
        <v>175</v>
      </c>
      <c r="B128" s="42" t="s">
        <v>145</v>
      </c>
      <c r="C128" s="43" t="s">
        <v>142</v>
      </c>
      <c r="D128" s="44">
        <v>2886.84</v>
      </c>
      <c r="E128" s="44">
        <f t="shared" si="50"/>
        <v>11547.36</v>
      </c>
      <c r="F128" s="49">
        <f t="shared" si="31"/>
        <v>1.6843270492822277E-4</v>
      </c>
      <c r="G128" s="44">
        <f t="shared" ref="G128:G130" si="62">F128*$G$3</f>
        <v>365.58776236330039</v>
      </c>
      <c r="H128" s="44">
        <f t="shared" ref="H128:H130" si="63">F128*$H$3</f>
        <v>596.33397060591358</v>
      </c>
      <c r="I128" s="44">
        <f t="shared" si="53"/>
        <v>961.92173296921396</v>
      </c>
    </row>
    <row r="129" spans="1:9" ht="19.2" customHeight="1" x14ac:dyDescent="0.3">
      <c r="A129" s="42" t="s">
        <v>175</v>
      </c>
      <c r="B129" s="42" t="s">
        <v>145</v>
      </c>
      <c r="C129" s="43" t="s">
        <v>135</v>
      </c>
      <c r="D129" s="44">
        <v>33261.37000000001</v>
      </c>
      <c r="E129" s="44">
        <f t="shared" si="50"/>
        <v>133045.48000000004</v>
      </c>
      <c r="F129" s="49">
        <f t="shared" si="31"/>
        <v>1.9406349221704154E-3</v>
      </c>
      <c r="G129" s="44">
        <f t="shared" si="62"/>
        <v>4212.2008256217223</v>
      </c>
      <c r="H129" s="44">
        <f t="shared" si="63"/>
        <v>6870.7946543252901</v>
      </c>
      <c r="I129" s="44">
        <f t="shared" si="53"/>
        <v>11082.995479947012</v>
      </c>
    </row>
    <row r="130" spans="1:9" ht="15" customHeight="1" x14ac:dyDescent="0.3">
      <c r="A130" s="42" t="s">
        <v>175</v>
      </c>
      <c r="B130" s="42" t="s">
        <v>145</v>
      </c>
      <c r="C130" s="43" t="s">
        <v>136</v>
      </c>
      <c r="D130" s="44">
        <v>1964.25</v>
      </c>
      <c r="E130" s="44">
        <f t="shared" si="50"/>
        <v>7857</v>
      </c>
      <c r="F130" s="49">
        <f t="shared" si="31"/>
        <v>1.1460418334762631E-4</v>
      </c>
      <c r="G130" s="44">
        <f t="shared" si="62"/>
        <v>248.75149375168445</v>
      </c>
      <c r="H130" s="44">
        <f t="shared" si="63"/>
        <v>405.75473589207076</v>
      </c>
      <c r="I130" s="44">
        <f t="shared" si="53"/>
        <v>654.5062296437552</v>
      </c>
    </row>
    <row r="131" spans="1:9" ht="17.399999999999999" customHeight="1" x14ac:dyDescent="0.3">
      <c r="A131" s="42" t="s">
        <v>175</v>
      </c>
      <c r="B131" s="42" t="s">
        <v>146</v>
      </c>
      <c r="C131" s="43" t="s">
        <v>142</v>
      </c>
      <c r="D131" s="44">
        <v>28467.449999999997</v>
      </c>
      <c r="E131" s="44">
        <f t="shared" si="50"/>
        <v>113869.79999999999</v>
      </c>
      <c r="F131" s="49">
        <f t="shared" si="31"/>
        <v>1.6609336180421965E-3</v>
      </c>
      <c r="G131" s="44">
        <f t="shared" ref="G131:G133" si="64">F131*$G$3</f>
        <v>3605.1015455269894</v>
      </c>
      <c r="H131" s="44">
        <f t="shared" ref="H131:H133" si="65">F131*$H$3</f>
        <v>5880.5155434749804</v>
      </c>
      <c r="I131" s="44">
        <f t="shared" si="53"/>
        <v>9485.6170890019694</v>
      </c>
    </row>
    <row r="132" spans="1:9" ht="16.95" customHeight="1" x14ac:dyDescent="0.3">
      <c r="A132" s="42" t="s">
        <v>175</v>
      </c>
      <c r="B132" s="42" t="s">
        <v>146</v>
      </c>
      <c r="C132" s="43" t="s">
        <v>135</v>
      </c>
      <c r="D132" s="44">
        <v>143702.58000000002</v>
      </c>
      <c r="E132" s="44">
        <f t="shared" si="50"/>
        <v>574810.32000000007</v>
      </c>
      <c r="F132" s="49">
        <f t="shared" si="31"/>
        <v>8.3843282809453676E-3</v>
      </c>
      <c r="G132" s="44">
        <f t="shared" si="64"/>
        <v>18198.412335991314</v>
      </c>
      <c r="H132" s="44">
        <f t="shared" si="65"/>
        <v>29684.613666747704</v>
      </c>
      <c r="I132" s="44">
        <f t="shared" si="53"/>
        <v>47883.026002739018</v>
      </c>
    </row>
    <row r="133" spans="1:9" ht="15.6" customHeight="1" x14ac:dyDescent="0.3">
      <c r="A133" s="42" t="s">
        <v>175</v>
      </c>
      <c r="B133" s="42" t="s">
        <v>146</v>
      </c>
      <c r="C133" s="43" t="s">
        <v>136</v>
      </c>
      <c r="D133" s="44">
        <v>4714.2000000000007</v>
      </c>
      <c r="E133" s="44">
        <f t="shared" si="50"/>
        <v>18856.800000000003</v>
      </c>
      <c r="F133" s="49">
        <f t="shared" ref="F133:F196" si="66">E133/$E$296</f>
        <v>2.7505004003430317E-4</v>
      </c>
      <c r="G133" s="44">
        <f t="shared" si="64"/>
        <v>597.00358500404275</v>
      </c>
      <c r="H133" s="44">
        <f t="shared" si="65"/>
        <v>973.81136614096999</v>
      </c>
      <c r="I133" s="44">
        <f t="shared" si="53"/>
        <v>1570.8149511450129</v>
      </c>
    </row>
    <row r="134" spans="1:9" ht="17.399999999999999" customHeight="1" x14ac:dyDescent="0.3">
      <c r="A134" s="42" t="s">
        <v>175</v>
      </c>
      <c r="B134" s="42" t="s">
        <v>147</v>
      </c>
      <c r="C134" s="43" t="s">
        <v>142</v>
      </c>
      <c r="D134" s="44">
        <v>9141.66</v>
      </c>
      <c r="E134" s="44">
        <f t="shared" si="50"/>
        <v>36566.639999999999</v>
      </c>
      <c r="F134" s="49">
        <f t="shared" si="66"/>
        <v>5.3337023227270533E-4</v>
      </c>
      <c r="G134" s="44">
        <f t="shared" ref="G134:G135" si="67">F134*$G$3</f>
        <v>1157.6945808171176</v>
      </c>
      <c r="H134" s="44">
        <f t="shared" ref="H134:H135" si="68">F134*$H$3</f>
        <v>1888.3909069187259</v>
      </c>
      <c r="I134" s="44">
        <f t="shared" si="53"/>
        <v>3046.0854877358433</v>
      </c>
    </row>
    <row r="135" spans="1:9" ht="18" customHeight="1" x14ac:dyDescent="0.3">
      <c r="A135" s="42" t="s">
        <v>175</v>
      </c>
      <c r="B135" s="42" t="s">
        <v>147</v>
      </c>
      <c r="C135" s="43" t="s">
        <v>135</v>
      </c>
      <c r="D135" s="44">
        <v>59399.310000000041</v>
      </c>
      <c r="E135" s="44">
        <f t="shared" si="50"/>
        <v>237597.24000000017</v>
      </c>
      <c r="F135" s="49">
        <f t="shared" si="66"/>
        <v>3.4656532589856168E-3</v>
      </c>
      <c r="G135" s="44">
        <f t="shared" si="67"/>
        <v>7522.2945604273273</v>
      </c>
      <c r="H135" s="44">
        <f t="shared" si="68"/>
        <v>12270.103775599468</v>
      </c>
      <c r="I135" s="44">
        <f t="shared" si="53"/>
        <v>19792.398336026796</v>
      </c>
    </row>
    <row r="136" spans="1:9" ht="33" customHeight="1" x14ac:dyDescent="0.3">
      <c r="A136" s="42" t="s">
        <v>176</v>
      </c>
      <c r="B136" s="42" t="s">
        <v>148</v>
      </c>
      <c r="C136" s="43" t="s">
        <v>133</v>
      </c>
      <c r="D136" s="44">
        <v>12008.9</v>
      </c>
      <c r="E136" s="44">
        <f t="shared" si="50"/>
        <v>48035.6</v>
      </c>
      <c r="F136" s="49">
        <f t="shared" si="66"/>
        <v>7.0065937503032175E-4</v>
      </c>
      <c r="G136" s="44">
        <f t="shared" ref="G136:G139" si="69">F136*$G$3</f>
        <v>1520.800210418533</v>
      </c>
      <c r="H136" s="44">
        <f t="shared" ref="H136:H139" si="70">F136*$H$3</f>
        <v>2480.6761093823538</v>
      </c>
      <c r="I136" s="44">
        <f t="shared" si="53"/>
        <v>4001.4763198008868</v>
      </c>
    </row>
    <row r="137" spans="1:9" ht="33.6" customHeight="1" x14ac:dyDescent="0.3">
      <c r="A137" s="42" t="s">
        <v>176</v>
      </c>
      <c r="B137" s="42" t="s">
        <v>148</v>
      </c>
      <c r="C137" s="43" t="s">
        <v>134</v>
      </c>
      <c r="D137" s="44">
        <v>13294.650000000001</v>
      </c>
      <c r="E137" s="44">
        <f t="shared" si="50"/>
        <v>53178.600000000006</v>
      </c>
      <c r="F137" s="49">
        <f t="shared" si="66"/>
        <v>7.7567646997200987E-4</v>
      </c>
      <c r="G137" s="44">
        <f t="shared" si="69"/>
        <v>1683.6268532039364</v>
      </c>
      <c r="H137" s="44">
        <f t="shared" si="70"/>
        <v>2746.2732338182614</v>
      </c>
      <c r="I137" s="44">
        <f t="shared" si="53"/>
        <v>4429.900087022198</v>
      </c>
    </row>
    <row r="138" spans="1:9" ht="33.6" customHeight="1" x14ac:dyDescent="0.3">
      <c r="A138" s="42" t="s">
        <v>176</v>
      </c>
      <c r="B138" s="42" t="s">
        <v>148</v>
      </c>
      <c r="C138" s="43" t="s">
        <v>135</v>
      </c>
      <c r="D138" s="44">
        <v>36738.950000000019</v>
      </c>
      <c r="E138" s="44">
        <f t="shared" si="50"/>
        <v>146955.80000000008</v>
      </c>
      <c r="F138" s="49">
        <f t="shared" si="66"/>
        <v>2.1435343575406784E-3</v>
      </c>
      <c r="G138" s="44">
        <f t="shared" si="69"/>
        <v>4652.5995628705368</v>
      </c>
      <c r="H138" s="44">
        <f t="shared" si="70"/>
        <v>7589.1576704604813</v>
      </c>
      <c r="I138" s="44">
        <f t="shared" si="53"/>
        <v>12241.757233331018</v>
      </c>
    </row>
    <row r="139" spans="1:9" ht="36.6" customHeight="1" x14ac:dyDescent="0.3">
      <c r="A139" s="42" t="s">
        <v>176</v>
      </c>
      <c r="B139" s="42" t="s">
        <v>148</v>
      </c>
      <c r="C139" s="43" t="s">
        <v>136</v>
      </c>
      <c r="D139" s="44">
        <v>3928.4999999999991</v>
      </c>
      <c r="E139" s="44">
        <f t="shared" si="50"/>
        <v>15713.999999999996</v>
      </c>
      <c r="F139" s="49">
        <f t="shared" si="66"/>
        <v>2.2920836669525256E-4</v>
      </c>
      <c r="G139" s="44">
        <f t="shared" si="69"/>
        <v>497.50298750336879</v>
      </c>
      <c r="H139" s="44">
        <f t="shared" si="70"/>
        <v>811.5094717841414</v>
      </c>
      <c r="I139" s="44">
        <f t="shared" si="53"/>
        <v>1309.0124592875102</v>
      </c>
    </row>
    <row r="140" spans="1:9" ht="30" customHeight="1" x14ac:dyDescent="0.3">
      <c r="A140" s="42" t="s">
        <v>176</v>
      </c>
      <c r="B140" s="42" t="s">
        <v>149</v>
      </c>
      <c r="C140" s="43" t="s">
        <v>143</v>
      </c>
      <c r="D140" s="44">
        <v>83673.14999999998</v>
      </c>
      <c r="E140" s="44">
        <f t="shared" si="50"/>
        <v>334692.59999999992</v>
      </c>
      <c r="F140" s="49">
        <f t="shared" si="66"/>
        <v>4.8819106650749323E-3</v>
      </c>
      <c r="G140" s="44">
        <f>F140*$G$3</f>
        <v>10596.31974005791</v>
      </c>
      <c r="H140" s="44">
        <f>F140*$H$3</f>
        <v>17284.346126769819</v>
      </c>
      <c r="I140" s="44">
        <f t="shared" si="53"/>
        <v>27880.66586682773</v>
      </c>
    </row>
    <row r="141" spans="1:9" ht="36" customHeight="1" x14ac:dyDescent="0.3">
      <c r="A141" s="42" t="s">
        <v>176</v>
      </c>
      <c r="B141" s="42" t="s">
        <v>150</v>
      </c>
      <c r="C141" s="43" t="s">
        <v>133</v>
      </c>
      <c r="D141" s="44">
        <v>30930.239999999998</v>
      </c>
      <c r="E141" s="44">
        <f t="shared" si="50"/>
        <v>123720.95999999999</v>
      </c>
      <c r="F141" s="49">
        <f t="shared" si="66"/>
        <v>1.8046251220293166E-3</v>
      </c>
      <c r="G141" s="44">
        <f t="shared" ref="G141:G142" si="71">F141*$G$3</f>
        <v>3916.9878590291969</v>
      </c>
      <c r="H141" s="44">
        <f t="shared" ref="H141:H142" si="72">F141*$H$3</f>
        <v>6389.253589043331</v>
      </c>
      <c r="I141" s="44">
        <f t="shared" si="53"/>
        <v>10306.241448072527</v>
      </c>
    </row>
    <row r="142" spans="1:9" ht="42" customHeight="1" x14ac:dyDescent="0.3">
      <c r="A142" s="42" t="s">
        <v>176</v>
      </c>
      <c r="B142" s="42" t="s">
        <v>150</v>
      </c>
      <c r="C142" s="43" t="s">
        <v>135</v>
      </c>
      <c r="D142" s="44">
        <v>69719.869999999981</v>
      </c>
      <c r="E142" s="44">
        <f t="shared" si="50"/>
        <v>278879.47999999992</v>
      </c>
      <c r="F142" s="49">
        <f t="shared" si="66"/>
        <v>4.0678064220199409E-3</v>
      </c>
      <c r="G142" s="44">
        <f t="shared" si="71"/>
        <v>8829.2843612947672</v>
      </c>
      <c r="H142" s="44">
        <f t="shared" si="72"/>
        <v>14402.019823484536</v>
      </c>
      <c r="I142" s="44">
        <f t="shared" si="53"/>
        <v>23231.304184779303</v>
      </c>
    </row>
    <row r="143" spans="1:9" ht="32.4" customHeight="1" x14ac:dyDescent="0.3">
      <c r="A143" s="42" t="s">
        <v>177</v>
      </c>
      <c r="B143" s="42" t="s">
        <v>151</v>
      </c>
      <c r="C143" s="43" t="s">
        <v>143</v>
      </c>
      <c r="D143" s="44">
        <v>63527.639999999992</v>
      </c>
      <c r="E143" s="44">
        <f t="shared" si="50"/>
        <v>254110.55999999997</v>
      </c>
      <c r="F143" s="49">
        <f t="shared" si="66"/>
        <v>3.7065207087702678E-3</v>
      </c>
      <c r="G143" s="44">
        <f t="shared" ref="G143:G144" si="73">F143*$G$3</f>
        <v>8045.1039045535235</v>
      </c>
      <c r="H143" s="44">
        <f t="shared" ref="H143:H144" si="74">F143*$H$3</f>
        <v>13122.892091152627</v>
      </c>
      <c r="I143" s="44">
        <f t="shared" si="53"/>
        <v>21167.995995706151</v>
      </c>
    </row>
    <row r="144" spans="1:9" ht="26.4" customHeight="1" x14ac:dyDescent="0.3">
      <c r="A144" s="42" t="s">
        <v>177</v>
      </c>
      <c r="B144" s="42" t="s">
        <v>151</v>
      </c>
      <c r="C144" s="43" t="s">
        <v>135</v>
      </c>
      <c r="D144" s="44">
        <v>40216.530000000028</v>
      </c>
      <c r="E144" s="44">
        <f t="shared" si="50"/>
        <v>160866.12000000011</v>
      </c>
      <c r="F144" s="49">
        <f t="shared" si="66"/>
        <v>2.3464337929109415E-3</v>
      </c>
      <c r="G144" s="44">
        <f t="shared" si="73"/>
        <v>5092.9983001193514</v>
      </c>
      <c r="H144" s="44">
        <f t="shared" si="74"/>
        <v>8307.5206865956734</v>
      </c>
      <c r="I144" s="44">
        <f t="shared" si="53"/>
        <v>13400.518986715026</v>
      </c>
    </row>
    <row r="145" spans="1:9" ht="31.2" customHeight="1" x14ac:dyDescent="0.3">
      <c r="A145" s="42" t="s">
        <v>177</v>
      </c>
      <c r="B145" s="42" t="s">
        <v>152</v>
      </c>
      <c r="C145" s="43" t="s">
        <v>143</v>
      </c>
      <c r="D145" s="44">
        <v>60649.71</v>
      </c>
      <c r="E145" s="44">
        <f t="shared" si="50"/>
        <v>242598.84</v>
      </c>
      <c r="F145" s="49">
        <f t="shared" si="66"/>
        <v>3.5386078578696018E-3</v>
      </c>
      <c r="G145" s="44">
        <f>F145*$G$3</f>
        <v>7680.6444994814683</v>
      </c>
      <c r="H145" s="44">
        <f>F145*$H$3</f>
        <v>12528.398657493031</v>
      </c>
      <c r="I145" s="44">
        <f t="shared" si="53"/>
        <v>20209.043156974498</v>
      </c>
    </row>
    <row r="146" spans="1:9" ht="31.2" customHeight="1" x14ac:dyDescent="0.3">
      <c r="A146" s="42" t="s">
        <v>177</v>
      </c>
      <c r="B146" s="42" t="s">
        <v>153</v>
      </c>
      <c r="C146" s="43" t="s">
        <v>133</v>
      </c>
      <c r="D146" s="44">
        <v>41064.580000000009</v>
      </c>
      <c r="E146" s="44">
        <f t="shared" si="50"/>
        <v>164258.32000000004</v>
      </c>
      <c r="F146" s="49">
        <f t="shared" si="66"/>
        <v>2.3959132775427106E-3</v>
      </c>
      <c r="G146" s="44">
        <f t="shared" ref="G146:G147" si="75">F146*$G$3</f>
        <v>5200.3948658702038</v>
      </c>
      <c r="H146" s="44">
        <f t="shared" ref="H146:H147" si="76">F146*$H$3</f>
        <v>8482.7022081806354</v>
      </c>
      <c r="I146" s="44">
        <f t="shared" si="53"/>
        <v>13683.097074050838</v>
      </c>
    </row>
    <row r="147" spans="1:9" ht="28.95" customHeight="1" x14ac:dyDescent="0.3">
      <c r="A147" s="42" t="s">
        <v>177</v>
      </c>
      <c r="B147" s="42" t="s">
        <v>153</v>
      </c>
      <c r="C147" s="43" t="s">
        <v>135</v>
      </c>
      <c r="D147" s="44">
        <v>47732.590000000026</v>
      </c>
      <c r="E147" s="44">
        <f t="shared" si="50"/>
        <v>190930.3600000001</v>
      </c>
      <c r="F147" s="49">
        <f t="shared" si="66"/>
        <v>2.7849583790337672E-3</v>
      </c>
      <c r="G147" s="44">
        <f t="shared" si="75"/>
        <v>6044.8278290119497</v>
      </c>
      <c r="H147" s="44">
        <f t="shared" si="76"/>
        <v>9860.1117214685037</v>
      </c>
      <c r="I147" s="44">
        <f t="shared" si="53"/>
        <v>15904.939550480452</v>
      </c>
    </row>
    <row r="148" spans="1:9" ht="18.600000000000001" customHeight="1" x14ac:dyDescent="0.3">
      <c r="A148" s="42" t="s">
        <v>178</v>
      </c>
      <c r="B148" s="42" t="s">
        <v>74</v>
      </c>
      <c r="C148" s="43" t="s">
        <v>133</v>
      </c>
      <c r="D148" s="44">
        <v>20913.060000000005</v>
      </c>
      <c r="E148" s="44">
        <f t="shared" si="50"/>
        <v>83652.24000000002</v>
      </c>
      <c r="F148" s="49">
        <f t="shared" si="66"/>
        <v>1.2201726677357313E-3</v>
      </c>
      <c r="G148" s="44">
        <f t="shared" ref="G148:G150" si="77">F148*$G$3</f>
        <v>2648.4179274117873</v>
      </c>
      <c r="H148" s="44">
        <f t="shared" ref="H148:H150" si="78">F148*$H$3</f>
        <v>4320.0066880463437</v>
      </c>
      <c r="I148" s="44">
        <f t="shared" si="53"/>
        <v>6968.4246154581306</v>
      </c>
    </row>
    <row r="149" spans="1:9" ht="20.399999999999999" customHeight="1" x14ac:dyDescent="0.3">
      <c r="A149" s="42" t="s">
        <v>178</v>
      </c>
      <c r="B149" s="42" t="s">
        <v>74</v>
      </c>
      <c r="C149" s="43" t="s">
        <v>134</v>
      </c>
      <c r="D149" s="44">
        <v>3083.5499999999997</v>
      </c>
      <c r="E149" s="44">
        <f t="shared" si="50"/>
        <v>12334.199999999999</v>
      </c>
      <c r="F149" s="49">
        <f t="shared" si="66"/>
        <v>1.7990975159046612E-4</v>
      </c>
      <c r="G149" s="44">
        <f t="shared" si="77"/>
        <v>390.49900397505741</v>
      </c>
      <c r="H149" s="44">
        <f t="shared" si="78"/>
        <v>636.96831658902624</v>
      </c>
      <c r="I149" s="44">
        <f t="shared" si="53"/>
        <v>1027.4673205640836</v>
      </c>
    </row>
    <row r="150" spans="1:9" ht="19.2" customHeight="1" x14ac:dyDescent="0.3">
      <c r="A150" s="42" t="s">
        <v>178</v>
      </c>
      <c r="B150" s="42" t="s">
        <v>74</v>
      </c>
      <c r="C150" s="43" t="s">
        <v>135</v>
      </c>
      <c r="D150" s="44">
        <v>67868.900000000038</v>
      </c>
      <c r="E150" s="44">
        <f t="shared" si="50"/>
        <v>271475.60000000015</v>
      </c>
      <c r="F150" s="49">
        <f t="shared" si="66"/>
        <v>3.9598115612583529E-3</v>
      </c>
      <c r="G150" s="44">
        <f t="shared" si="77"/>
        <v>8594.878581791374</v>
      </c>
      <c r="H150" s="44">
        <f t="shared" si="78"/>
        <v>14019.665314896463</v>
      </c>
      <c r="I150" s="44">
        <f t="shared" si="53"/>
        <v>22614.543896687836</v>
      </c>
    </row>
    <row r="151" spans="1:9" ht="22.2" customHeight="1" x14ac:dyDescent="0.3">
      <c r="A151" s="42" t="s">
        <v>178</v>
      </c>
      <c r="B151" s="51" t="s">
        <v>75</v>
      </c>
      <c r="C151" s="43" t="s">
        <v>133</v>
      </c>
      <c r="D151" s="44">
        <v>18862.759999999998</v>
      </c>
      <c r="E151" s="44">
        <f t="shared" si="50"/>
        <v>75451.039999999994</v>
      </c>
      <c r="F151" s="49">
        <f t="shared" si="66"/>
        <v>1.1005478963890907E-3</v>
      </c>
      <c r="G151" s="44">
        <f t="shared" ref="G151:G154" si="79">F151*$G$3</f>
        <v>2388.7691109988659</v>
      </c>
      <c r="H151" s="44">
        <f t="shared" ref="H151:H154" si="80">F151*$H$3</f>
        <v>3896.476620590819</v>
      </c>
      <c r="I151" s="44">
        <f t="shared" si="53"/>
        <v>6285.2457315896845</v>
      </c>
    </row>
    <row r="152" spans="1:9" ht="17.399999999999999" customHeight="1" x14ac:dyDescent="0.3">
      <c r="A152" s="42" t="s">
        <v>178</v>
      </c>
      <c r="B152" s="51" t="s">
        <v>75</v>
      </c>
      <c r="C152" s="43" t="s">
        <v>134</v>
      </c>
      <c r="D152" s="44">
        <v>1617.6</v>
      </c>
      <c r="E152" s="44">
        <f t="shared" si="50"/>
        <v>6470.4</v>
      </c>
      <c r="F152" s="49">
        <f t="shared" si="66"/>
        <v>9.437888608024452E-5</v>
      </c>
      <c r="G152" s="44">
        <f t="shared" si="79"/>
        <v>204.85193651150553</v>
      </c>
      <c r="H152" s="44">
        <f t="shared" si="80"/>
        <v>334.14731362047274</v>
      </c>
      <c r="I152" s="44">
        <f t="shared" si="53"/>
        <v>538.99925013197821</v>
      </c>
    </row>
    <row r="153" spans="1:9" ht="19.95" customHeight="1" x14ac:dyDescent="0.3">
      <c r="A153" s="42" t="s">
        <v>178</v>
      </c>
      <c r="B153" s="51" t="s">
        <v>75</v>
      </c>
      <c r="C153" s="43" t="s">
        <v>135</v>
      </c>
      <c r="D153" s="44">
        <v>20528.939999999999</v>
      </c>
      <c r="E153" s="44">
        <f t="shared" si="50"/>
        <v>82115.759999999995</v>
      </c>
      <c r="F153" s="49">
        <f t="shared" si="66"/>
        <v>1.1977611829921953E-3</v>
      </c>
      <c r="G153" s="44">
        <f t="shared" si="79"/>
        <v>2599.7731908559017</v>
      </c>
      <c r="H153" s="44">
        <f t="shared" si="80"/>
        <v>4240.6590952496717</v>
      </c>
      <c r="I153" s="44">
        <f t="shared" si="53"/>
        <v>6840.4322861055734</v>
      </c>
    </row>
    <row r="154" spans="1:9" ht="17.399999999999999" customHeight="1" x14ac:dyDescent="0.3">
      <c r="A154" s="42" t="s">
        <v>178</v>
      </c>
      <c r="B154" s="51" t="s">
        <v>75</v>
      </c>
      <c r="C154" s="43" t="s">
        <v>136</v>
      </c>
      <c r="D154" s="44">
        <v>4626.9000000000005</v>
      </c>
      <c r="E154" s="44">
        <f t="shared" si="50"/>
        <v>18507.600000000002</v>
      </c>
      <c r="F154" s="49">
        <f t="shared" si="66"/>
        <v>2.6995652077440869E-4</v>
      </c>
      <c r="G154" s="44">
        <f t="shared" si="79"/>
        <v>585.94796305952343</v>
      </c>
      <c r="H154" s="44">
        <f t="shared" si="80"/>
        <v>955.77782232354468</v>
      </c>
      <c r="I154" s="44">
        <f t="shared" si="53"/>
        <v>1541.7257853830681</v>
      </c>
    </row>
    <row r="155" spans="1:9" ht="18.600000000000001" customHeight="1" x14ac:dyDescent="0.3">
      <c r="A155" s="42" t="s">
        <v>178</v>
      </c>
      <c r="B155" s="51" t="s">
        <v>76</v>
      </c>
      <c r="C155" s="43" t="s">
        <v>133</v>
      </c>
      <c r="D155" s="44">
        <v>96657.000000000044</v>
      </c>
      <c r="E155" s="44">
        <f t="shared" si="50"/>
        <v>386628.00000000017</v>
      </c>
      <c r="F155" s="49">
        <f t="shared" si="66"/>
        <v>5.6394535063416171E-3</v>
      </c>
      <c r="G155" s="44">
        <f t="shared" ref="G155:G158" si="81">F155*$G$3</f>
        <v>12240.587059466247</v>
      </c>
      <c r="H155" s="44">
        <f t="shared" ref="H155:H158" si="82">F155*$H$3</f>
        <v>19966.41746576042</v>
      </c>
      <c r="I155" s="44">
        <f t="shared" si="53"/>
        <v>32207.004525226665</v>
      </c>
    </row>
    <row r="156" spans="1:9" ht="17.399999999999999" customHeight="1" x14ac:dyDescent="0.3">
      <c r="A156" s="42" t="s">
        <v>178</v>
      </c>
      <c r="B156" s="51" t="s">
        <v>76</v>
      </c>
      <c r="C156" s="43" t="s">
        <v>134</v>
      </c>
      <c r="D156" s="44">
        <v>3336.3</v>
      </c>
      <c r="E156" s="44">
        <f t="shared" si="50"/>
        <v>13345.2</v>
      </c>
      <c r="F156" s="49">
        <f t="shared" si="66"/>
        <v>1.9465645254050437E-4</v>
      </c>
      <c r="G156" s="44">
        <f t="shared" si="81"/>
        <v>422.50711905498025</v>
      </c>
      <c r="H156" s="44">
        <f t="shared" si="82"/>
        <v>689.17883434222517</v>
      </c>
      <c r="I156" s="44">
        <f t="shared" si="53"/>
        <v>1111.6859533972054</v>
      </c>
    </row>
    <row r="157" spans="1:9" ht="19.2" customHeight="1" x14ac:dyDescent="0.3">
      <c r="A157" s="42" t="s">
        <v>178</v>
      </c>
      <c r="B157" s="51" t="s">
        <v>76</v>
      </c>
      <c r="C157" s="43" t="s">
        <v>135</v>
      </c>
      <c r="D157" s="44">
        <v>87893.029999999984</v>
      </c>
      <c r="E157" s="44">
        <f t="shared" si="50"/>
        <v>351572.11999999994</v>
      </c>
      <c r="F157" s="49">
        <f t="shared" si="66"/>
        <v>5.128119600406475E-3</v>
      </c>
      <c r="G157" s="44">
        <f t="shared" si="81"/>
        <v>11130.722923691797</v>
      </c>
      <c r="H157" s="44">
        <f t="shared" si="82"/>
        <v>18156.04590780392</v>
      </c>
      <c r="I157" s="44">
        <f t="shared" si="53"/>
        <v>29286.768831495719</v>
      </c>
    </row>
    <row r="158" spans="1:9" ht="18" customHeight="1" x14ac:dyDescent="0.3">
      <c r="A158" s="42" t="s">
        <v>178</v>
      </c>
      <c r="B158" s="51" t="s">
        <v>76</v>
      </c>
      <c r="C158" s="43" t="s">
        <v>136</v>
      </c>
      <c r="D158" s="44">
        <v>3710.25</v>
      </c>
      <c r="E158" s="44">
        <f t="shared" ref="E158:E206" si="83">D158*4</f>
        <v>14841</v>
      </c>
      <c r="F158" s="49">
        <f t="shared" si="66"/>
        <v>2.1647456854551636E-4</v>
      </c>
      <c r="G158" s="44">
        <f t="shared" si="81"/>
        <v>469.86393264207061</v>
      </c>
      <c r="H158" s="44">
        <f t="shared" si="82"/>
        <v>766.42561224057818</v>
      </c>
      <c r="I158" s="44">
        <f t="shared" si="53"/>
        <v>1236.2895448826489</v>
      </c>
    </row>
    <row r="159" spans="1:9" ht="19.95" customHeight="1" x14ac:dyDescent="0.3">
      <c r="A159" s="42" t="s">
        <v>179</v>
      </c>
      <c r="B159" s="51" t="s">
        <v>59</v>
      </c>
      <c r="C159" s="43" t="s">
        <v>133</v>
      </c>
      <c r="D159" s="44">
        <v>8728.42</v>
      </c>
      <c r="E159" s="44">
        <f t="shared" si="83"/>
        <v>34913.68</v>
      </c>
      <c r="F159" s="49">
        <f t="shared" si="66"/>
        <v>5.0925974087569735E-4</v>
      </c>
      <c r="G159" s="44">
        <f t="shared" ref="G159:G162" si="84">F159*$G$3</f>
        <v>1105.3621041578606</v>
      </c>
      <c r="H159" s="44">
        <f t="shared" ref="H159:H162" si="85">F159*$H$3</f>
        <v>1803.028001453516</v>
      </c>
      <c r="I159" s="44">
        <f t="shared" ref="I159:I207" si="86">G159+H159</f>
        <v>2908.3901056113764</v>
      </c>
    </row>
    <row r="160" spans="1:9" ht="16.95" customHeight="1" x14ac:dyDescent="0.3">
      <c r="A160" s="42" t="s">
        <v>179</v>
      </c>
      <c r="B160" s="51" t="s">
        <v>59</v>
      </c>
      <c r="C160" s="43" t="s">
        <v>134</v>
      </c>
      <c r="D160" s="44">
        <v>2881.35</v>
      </c>
      <c r="E160" s="44">
        <f t="shared" si="83"/>
        <v>11525.4</v>
      </c>
      <c r="F160" s="49">
        <f t="shared" si="66"/>
        <v>1.6811239083043558E-4</v>
      </c>
      <c r="G160" s="44">
        <f t="shared" si="84"/>
        <v>364.8925119111193</v>
      </c>
      <c r="H160" s="44">
        <f t="shared" si="85"/>
        <v>595.19990238646722</v>
      </c>
      <c r="I160" s="44">
        <f t="shared" si="86"/>
        <v>960.09241429758652</v>
      </c>
    </row>
    <row r="161" spans="1:9" ht="14.4" customHeight="1" x14ac:dyDescent="0.3">
      <c r="A161" s="42" t="s">
        <v>179</v>
      </c>
      <c r="B161" s="51" t="s">
        <v>59</v>
      </c>
      <c r="C161" s="43" t="s">
        <v>135</v>
      </c>
      <c r="D161" s="44">
        <v>30232.510000000024</v>
      </c>
      <c r="E161" s="44">
        <f t="shared" si="83"/>
        <v>120930.0400000001</v>
      </c>
      <c r="F161" s="49">
        <f t="shared" si="66"/>
        <v>1.7639160591059939E-3</v>
      </c>
      <c r="G161" s="44">
        <f t="shared" si="84"/>
        <v>3828.6277318888856</v>
      </c>
      <c r="H161" s="44">
        <f t="shared" si="85"/>
        <v>6245.1236402720624</v>
      </c>
      <c r="I161" s="44">
        <f t="shared" si="86"/>
        <v>10073.751372160948</v>
      </c>
    </row>
    <row r="162" spans="1:9" ht="19.2" customHeight="1" x14ac:dyDescent="0.3">
      <c r="A162" s="42" t="s">
        <v>179</v>
      </c>
      <c r="B162" s="51" t="s">
        <v>59</v>
      </c>
      <c r="C162" s="43" t="s">
        <v>136</v>
      </c>
      <c r="D162" s="44">
        <v>4321.3499999999995</v>
      </c>
      <c r="E162" s="44">
        <f t="shared" si="83"/>
        <v>17285.399999999998</v>
      </c>
      <c r="F162" s="49">
        <f t="shared" si="66"/>
        <v>2.5212920336477784E-4</v>
      </c>
      <c r="G162" s="44">
        <f t="shared" si="84"/>
        <v>547.25328625370571</v>
      </c>
      <c r="H162" s="44">
        <f t="shared" si="85"/>
        <v>892.66041896255558</v>
      </c>
      <c r="I162" s="44">
        <f t="shared" si="86"/>
        <v>1439.9137052162614</v>
      </c>
    </row>
    <row r="163" spans="1:9" ht="22.2" customHeight="1" x14ac:dyDescent="0.3">
      <c r="A163" s="42" t="s">
        <v>179</v>
      </c>
      <c r="B163" s="51" t="s">
        <v>60</v>
      </c>
      <c r="C163" s="43" t="s">
        <v>133</v>
      </c>
      <c r="D163" s="44">
        <v>6326.64</v>
      </c>
      <c r="E163" s="44">
        <f t="shared" si="83"/>
        <v>25306.560000000001</v>
      </c>
      <c r="F163" s="49">
        <f t="shared" si="66"/>
        <v>3.6912786586963296E-4</v>
      </c>
      <c r="G163" s="44">
        <f t="shared" ref="G163:G167" si="87">F163*$G$3</f>
        <v>801.20206207415401</v>
      </c>
      <c r="H163" s="44">
        <f t="shared" ref="H163:H167" si="88">F163*$H$3</f>
        <v>1306.8927795770451</v>
      </c>
      <c r="I163" s="44">
        <f t="shared" si="86"/>
        <v>2108.0948416511992</v>
      </c>
    </row>
    <row r="164" spans="1:9" ht="20.399999999999999" customHeight="1" x14ac:dyDescent="0.3">
      <c r="A164" s="42" t="s">
        <v>179</v>
      </c>
      <c r="B164" s="51" t="s">
        <v>60</v>
      </c>
      <c r="C164" s="43" t="s">
        <v>134</v>
      </c>
      <c r="D164" s="44">
        <v>7582.4999999999991</v>
      </c>
      <c r="E164" s="44">
        <f t="shared" si="83"/>
        <v>30329.999999999996</v>
      </c>
      <c r="F164" s="49">
        <f t="shared" si="66"/>
        <v>4.4240102850114619E-4</v>
      </c>
      <c r="G164" s="44">
        <f t="shared" si="87"/>
        <v>960.24345239768218</v>
      </c>
      <c r="H164" s="44">
        <f t="shared" si="88"/>
        <v>1566.315532595966</v>
      </c>
      <c r="I164" s="44">
        <f t="shared" si="86"/>
        <v>2526.5589849936482</v>
      </c>
    </row>
    <row r="165" spans="1:9" ht="29.4" customHeight="1" x14ac:dyDescent="0.3">
      <c r="A165" s="42" t="s">
        <v>179</v>
      </c>
      <c r="B165" s="51" t="s">
        <v>60</v>
      </c>
      <c r="C165" s="43" t="s">
        <v>139</v>
      </c>
      <c r="D165" s="44">
        <v>54885.739999999991</v>
      </c>
      <c r="E165" s="44">
        <f t="shared" si="83"/>
        <v>219542.95999999996</v>
      </c>
      <c r="F165" s="49">
        <f t="shared" si="66"/>
        <v>3.2023089780476755E-3</v>
      </c>
      <c r="G165" s="44">
        <f t="shared" si="87"/>
        <v>6950.6986435874132</v>
      </c>
      <c r="H165" s="44">
        <f t="shared" si="88"/>
        <v>11337.736509070059</v>
      </c>
      <c r="I165" s="44">
        <f t="shared" si="86"/>
        <v>18288.435152657472</v>
      </c>
    </row>
    <row r="166" spans="1:9" ht="21" customHeight="1" x14ac:dyDescent="0.3">
      <c r="A166" s="42" t="s">
        <v>179</v>
      </c>
      <c r="B166" s="51" t="s">
        <v>60</v>
      </c>
      <c r="C166" s="43" t="s">
        <v>135</v>
      </c>
      <c r="D166" s="44">
        <v>42852.759999999995</v>
      </c>
      <c r="E166" s="44">
        <f t="shared" si="83"/>
        <v>171411.03999999998</v>
      </c>
      <c r="F166" s="49">
        <f t="shared" si="66"/>
        <v>2.5002446552077518E-3</v>
      </c>
      <c r="G166" s="44">
        <f t="shared" si="87"/>
        <v>5426.8489557757066</v>
      </c>
      <c r="H166" s="44">
        <f t="shared" si="88"/>
        <v>8852.0861988271827</v>
      </c>
      <c r="I166" s="44">
        <f t="shared" si="86"/>
        <v>14278.935154602888</v>
      </c>
    </row>
    <row r="167" spans="1:9" ht="21" customHeight="1" x14ac:dyDescent="0.3">
      <c r="A167" s="42" t="s">
        <v>179</v>
      </c>
      <c r="B167" s="51" t="s">
        <v>60</v>
      </c>
      <c r="C167" s="43" t="s">
        <v>136</v>
      </c>
      <c r="D167" s="44">
        <v>3535.65</v>
      </c>
      <c r="E167" s="44">
        <f t="shared" si="83"/>
        <v>14142.6</v>
      </c>
      <c r="F167" s="49">
        <f t="shared" si="66"/>
        <v>2.0628753002572737E-4</v>
      </c>
      <c r="G167" s="44">
        <f t="shared" si="87"/>
        <v>447.75268875303203</v>
      </c>
      <c r="H167" s="44">
        <f t="shared" si="88"/>
        <v>730.35852460572744</v>
      </c>
      <c r="I167" s="44">
        <f t="shared" si="86"/>
        <v>1178.1112133587594</v>
      </c>
    </row>
    <row r="168" spans="1:9" ht="17.399999999999999" customHeight="1" x14ac:dyDescent="0.3">
      <c r="A168" s="42" t="s">
        <v>179</v>
      </c>
      <c r="B168" s="51" t="s">
        <v>61</v>
      </c>
      <c r="C168" s="43" t="s">
        <v>133</v>
      </c>
      <c r="D168" s="44">
        <v>54245.080000000009</v>
      </c>
      <c r="E168" s="44">
        <f t="shared" si="83"/>
        <v>216980.32000000004</v>
      </c>
      <c r="F168" s="49">
        <f t="shared" si="66"/>
        <v>3.1649296647711126E-3</v>
      </c>
      <c r="G168" s="44">
        <f t="shared" ref="G168:G170" si="89">F168*$G$3</f>
        <v>6869.5658285246918</v>
      </c>
      <c r="H168" s="44">
        <f t="shared" ref="H168:H170" si="90">F168*$H$3</f>
        <v>11205.395498966147</v>
      </c>
      <c r="I168" s="44">
        <f t="shared" si="86"/>
        <v>18074.961327490841</v>
      </c>
    </row>
    <row r="169" spans="1:9" ht="19.95" customHeight="1" x14ac:dyDescent="0.3">
      <c r="A169" s="42" t="s">
        <v>179</v>
      </c>
      <c r="B169" s="51" t="s">
        <v>61</v>
      </c>
      <c r="C169" s="43" t="s">
        <v>134</v>
      </c>
      <c r="D169" s="44">
        <v>3184.6499999999996</v>
      </c>
      <c r="E169" s="44">
        <f t="shared" si="83"/>
        <v>12738.599999999999</v>
      </c>
      <c r="F169" s="49">
        <f t="shared" si="66"/>
        <v>1.8580843197048139E-4</v>
      </c>
      <c r="G169" s="44">
        <f t="shared" si="89"/>
        <v>403.30225000702649</v>
      </c>
      <c r="H169" s="44">
        <f t="shared" si="90"/>
        <v>657.8525236903057</v>
      </c>
      <c r="I169" s="44">
        <f t="shared" si="86"/>
        <v>1061.1547736973321</v>
      </c>
    </row>
    <row r="170" spans="1:9" ht="19.95" customHeight="1" x14ac:dyDescent="0.3">
      <c r="A170" s="42" t="s">
        <v>179</v>
      </c>
      <c r="B170" s="51" t="s">
        <v>61</v>
      </c>
      <c r="C170" s="43" t="s">
        <v>135</v>
      </c>
      <c r="D170" s="44">
        <v>38141.199999999997</v>
      </c>
      <c r="E170" s="44">
        <f t="shared" si="83"/>
        <v>152564.79999999999</v>
      </c>
      <c r="F170" s="49">
        <f t="shared" si="66"/>
        <v>2.2253486459964285E-3</v>
      </c>
      <c r="G170" s="44">
        <f t="shared" si="89"/>
        <v>4830.1796988579599</v>
      </c>
      <c r="H170" s="44">
        <f t="shared" si="90"/>
        <v>7878.820176966603</v>
      </c>
      <c r="I170" s="44">
        <f t="shared" si="86"/>
        <v>12708.999875824564</v>
      </c>
    </row>
    <row r="171" spans="1:9" ht="21.6" customHeight="1" x14ac:dyDescent="0.3">
      <c r="A171" s="42" t="s">
        <v>179</v>
      </c>
      <c r="B171" s="51" t="s">
        <v>62</v>
      </c>
      <c r="C171" s="43" t="s">
        <v>133</v>
      </c>
      <c r="D171" s="44">
        <v>14176.359999999997</v>
      </c>
      <c r="E171" s="44">
        <f t="shared" si="83"/>
        <v>56705.439999999988</v>
      </c>
      <c r="F171" s="49">
        <f t="shared" si="66"/>
        <v>8.2711984759676997E-4</v>
      </c>
      <c r="G171" s="44">
        <f t="shared" ref="G171:G175" si="91">F171*$G$3</f>
        <v>1795.2861020550483</v>
      </c>
      <c r="H171" s="44">
        <f t="shared" ref="H171:H175" si="92">F171*$H$3</f>
        <v>2928.4078949781929</v>
      </c>
      <c r="I171" s="44">
        <f t="shared" si="86"/>
        <v>4723.6939970332414</v>
      </c>
    </row>
    <row r="172" spans="1:9" ht="18" customHeight="1" x14ac:dyDescent="0.3">
      <c r="A172" s="42" t="s">
        <v>179</v>
      </c>
      <c r="B172" s="51" t="s">
        <v>62</v>
      </c>
      <c r="C172" s="43" t="s">
        <v>134</v>
      </c>
      <c r="D172" s="44">
        <v>5358.3</v>
      </c>
      <c r="E172" s="44">
        <f t="shared" si="83"/>
        <v>21433.200000000001</v>
      </c>
      <c r="F172" s="49">
        <f t="shared" si="66"/>
        <v>3.1263006014081002E-4</v>
      </c>
      <c r="G172" s="44">
        <f t="shared" si="91"/>
        <v>678.57203969436216</v>
      </c>
      <c r="H172" s="44">
        <f t="shared" si="92"/>
        <v>1106.8629763678161</v>
      </c>
      <c r="I172" s="44">
        <f t="shared" si="86"/>
        <v>1785.4350160621784</v>
      </c>
    </row>
    <row r="173" spans="1:9" ht="30" customHeight="1" x14ac:dyDescent="0.3">
      <c r="A173" s="42" t="s">
        <v>179</v>
      </c>
      <c r="B173" s="51" t="s">
        <v>62</v>
      </c>
      <c r="C173" s="43" t="s">
        <v>139</v>
      </c>
      <c r="D173" s="44">
        <v>36837.060000000012</v>
      </c>
      <c r="E173" s="44">
        <f t="shared" si="83"/>
        <v>147348.24000000005</v>
      </c>
      <c r="F173" s="49">
        <f t="shared" si="66"/>
        <v>2.1492585863446671E-3</v>
      </c>
      <c r="G173" s="44">
        <f t="shared" si="91"/>
        <v>4665.024157016891</v>
      </c>
      <c r="H173" s="44">
        <f t="shared" si="92"/>
        <v>7609.4242338502572</v>
      </c>
      <c r="I173" s="44">
        <f t="shared" si="86"/>
        <v>12274.448390867148</v>
      </c>
    </row>
    <row r="174" spans="1:9" ht="24" customHeight="1" x14ac:dyDescent="0.3">
      <c r="A174" s="42" t="s">
        <v>179</v>
      </c>
      <c r="B174" s="51" t="s">
        <v>62</v>
      </c>
      <c r="C174" s="43" t="s">
        <v>135</v>
      </c>
      <c r="D174" s="44">
        <v>6506.4400000000005</v>
      </c>
      <c r="E174" s="44">
        <f t="shared" si="83"/>
        <v>26025.760000000002</v>
      </c>
      <c r="F174" s="49">
        <f t="shared" si="66"/>
        <v>3.7961829843468487E-4</v>
      </c>
      <c r="G174" s="44">
        <f t="shared" si="91"/>
        <v>823.97183098165192</v>
      </c>
      <c r="H174" s="44">
        <f t="shared" si="92"/>
        <v>1344.0340301884205</v>
      </c>
      <c r="I174" s="44">
        <f t="shared" si="86"/>
        <v>2168.0058611700724</v>
      </c>
    </row>
    <row r="175" spans="1:9" ht="26.4" customHeight="1" x14ac:dyDescent="0.3">
      <c r="A175" s="42" t="s">
        <v>179</v>
      </c>
      <c r="B175" s="51" t="s">
        <v>62</v>
      </c>
      <c r="C175" s="43" t="s">
        <v>136</v>
      </c>
      <c r="D175" s="44">
        <v>9559.35</v>
      </c>
      <c r="E175" s="44">
        <f t="shared" si="83"/>
        <v>38237.4</v>
      </c>
      <c r="F175" s="49">
        <f t="shared" si="66"/>
        <v>5.5774035895844807E-4</v>
      </c>
      <c r="G175" s="44">
        <f t="shared" si="91"/>
        <v>1210.5906029248645</v>
      </c>
      <c r="H175" s="44">
        <f t="shared" si="92"/>
        <v>1974.6730480080778</v>
      </c>
      <c r="I175" s="44">
        <f t="shared" si="86"/>
        <v>3185.2636509329423</v>
      </c>
    </row>
    <row r="176" spans="1:9" ht="33.6" customHeight="1" x14ac:dyDescent="0.3">
      <c r="A176" s="42" t="s">
        <v>180</v>
      </c>
      <c r="B176" s="51" t="s">
        <v>64</v>
      </c>
      <c r="C176" s="43" t="s">
        <v>133</v>
      </c>
      <c r="D176" s="44">
        <v>151077.82000000009</v>
      </c>
      <c r="E176" s="44">
        <f t="shared" si="83"/>
        <v>604311.28000000038</v>
      </c>
      <c r="F176" s="49">
        <f t="shared" si="66"/>
        <v>8.8146367229424444E-3</v>
      </c>
      <c r="G176" s="44">
        <f t="shared" ref="G176:G179" si="93">F176*$G$3</f>
        <v>19132.408500826339</v>
      </c>
      <c r="H176" s="44">
        <f t="shared" ref="H176:H179" si="94">F176*$H$3</f>
        <v>31208.115541937048</v>
      </c>
      <c r="I176" s="44">
        <f t="shared" si="86"/>
        <v>50340.524042763383</v>
      </c>
    </row>
    <row r="177" spans="1:9" ht="47.4" customHeight="1" x14ac:dyDescent="0.3">
      <c r="A177" s="42" t="s">
        <v>180</v>
      </c>
      <c r="B177" s="51" t="s">
        <v>64</v>
      </c>
      <c r="C177" s="43" t="s">
        <v>134</v>
      </c>
      <c r="D177" s="44">
        <v>17540.850000000002</v>
      </c>
      <c r="E177" s="44">
        <f t="shared" si="83"/>
        <v>70163.400000000009</v>
      </c>
      <c r="F177" s="49">
        <f t="shared" si="66"/>
        <v>1.0234210459326518E-3</v>
      </c>
      <c r="G177" s="44">
        <f t="shared" si="93"/>
        <v>2221.3631865466386</v>
      </c>
      <c r="H177" s="44">
        <f t="shared" si="94"/>
        <v>3623.4099320720024</v>
      </c>
      <c r="I177" s="44">
        <f t="shared" si="86"/>
        <v>5844.7731186186411</v>
      </c>
    </row>
    <row r="178" spans="1:9" ht="39" customHeight="1" x14ac:dyDescent="0.3">
      <c r="A178" s="42" t="s">
        <v>180</v>
      </c>
      <c r="B178" s="51" t="s">
        <v>64</v>
      </c>
      <c r="C178" s="43" t="s">
        <v>135</v>
      </c>
      <c r="D178" s="44">
        <v>11217.999999999998</v>
      </c>
      <c r="E178" s="44">
        <f t="shared" si="83"/>
        <v>44871.999999999993</v>
      </c>
      <c r="F178" s="49">
        <f t="shared" si="66"/>
        <v>6.5451430764600831E-4</v>
      </c>
      <c r="G178" s="44">
        <f t="shared" si="93"/>
        <v>1420.6410878993997</v>
      </c>
      <c r="H178" s="44">
        <f t="shared" si="94"/>
        <v>2317.3000520490004</v>
      </c>
      <c r="I178" s="44">
        <f t="shared" si="86"/>
        <v>3737.9411399484002</v>
      </c>
    </row>
    <row r="179" spans="1:9" ht="30" customHeight="1" x14ac:dyDescent="0.3">
      <c r="A179" s="42" t="s">
        <v>180</v>
      </c>
      <c r="B179" s="51" t="s">
        <v>64</v>
      </c>
      <c r="C179" s="43" t="s">
        <v>136</v>
      </c>
      <c r="D179" s="44">
        <v>916.65</v>
      </c>
      <c r="E179" s="44">
        <f t="shared" si="83"/>
        <v>3666.6</v>
      </c>
      <c r="F179" s="49">
        <f t="shared" si="66"/>
        <v>5.3481952228892279E-5</v>
      </c>
      <c r="G179" s="44">
        <f t="shared" si="93"/>
        <v>116.08403041745275</v>
      </c>
      <c r="H179" s="44">
        <f t="shared" si="94"/>
        <v>189.35221008296637</v>
      </c>
      <c r="I179" s="44">
        <f t="shared" si="86"/>
        <v>305.4362405004191</v>
      </c>
    </row>
    <row r="180" spans="1:9" x14ac:dyDescent="0.3">
      <c r="A180" s="51" t="s">
        <v>81</v>
      </c>
      <c r="B180" s="51" t="s">
        <v>81</v>
      </c>
      <c r="C180" s="43" t="s">
        <v>133</v>
      </c>
      <c r="D180" s="44">
        <v>1464.5</v>
      </c>
      <c r="E180" s="44">
        <f t="shared" si="83"/>
        <v>5858</v>
      </c>
      <c r="F180" s="49">
        <f t="shared" si="66"/>
        <v>8.5446265247600219E-5</v>
      </c>
      <c r="G180" s="44">
        <f t="shared" ref="G180:G182" si="95">F180*$G$3</f>
        <v>185.46344029494304</v>
      </c>
      <c r="H180" s="44">
        <f t="shared" ref="H180:H182" si="96">F180*$H$3</f>
        <v>302.52147675394559</v>
      </c>
      <c r="I180" s="44">
        <f t="shared" si="86"/>
        <v>487.98491704888863</v>
      </c>
    </row>
    <row r="181" spans="1:9" x14ac:dyDescent="0.3">
      <c r="A181" s="51" t="s">
        <v>81</v>
      </c>
      <c r="B181" s="51" t="s">
        <v>81</v>
      </c>
      <c r="C181" s="43" t="s">
        <v>135</v>
      </c>
      <c r="D181" s="44">
        <v>90977.98</v>
      </c>
      <c r="E181" s="44">
        <f t="shared" si="83"/>
        <v>363911.92</v>
      </c>
      <c r="F181" s="49">
        <f t="shared" si="66"/>
        <v>5.3081110350091274E-3</v>
      </c>
      <c r="G181" s="44">
        <f t="shared" si="95"/>
        <v>11521.399222864133</v>
      </c>
      <c r="H181" s="44">
        <f t="shared" si="96"/>
        <v>18793.303422117395</v>
      </c>
      <c r="I181" s="44">
        <f t="shared" si="86"/>
        <v>30314.702644981528</v>
      </c>
    </row>
    <row r="182" spans="1:9" x14ac:dyDescent="0.3">
      <c r="A182" s="51" t="s">
        <v>81</v>
      </c>
      <c r="B182" s="51" t="s">
        <v>81</v>
      </c>
      <c r="C182" s="43" t="s">
        <v>136</v>
      </c>
      <c r="D182" s="44">
        <v>2313.4499999999998</v>
      </c>
      <c r="E182" s="44">
        <f t="shared" si="83"/>
        <v>9253.7999999999993</v>
      </c>
      <c r="F182" s="49">
        <f t="shared" si="66"/>
        <v>1.3497826038720432E-4</v>
      </c>
      <c r="G182" s="44">
        <f t="shared" si="95"/>
        <v>292.97398152976166</v>
      </c>
      <c r="H182" s="44">
        <f t="shared" si="96"/>
        <v>477.88891116177223</v>
      </c>
      <c r="I182" s="44">
        <f t="shared" si="86"/>
        <v>770.86289269153394</v>
      </c>
    </row>
    <row r="183" spans="1:9" ht="28.95" customHeight="1" x14ac:dyDescent="0.3">
      <c r="A183" s="51" t="s">
        <v>66</v>
      </c>
      <c r="B183" s="51" t="s">
        <v>66</v>
      </c>
      <c r="C183" s="43" t="s">
        <v>133</v>
      </c>
      <c r="D183" s="44">
        <v>61391.840000000011</v>
      </c>
      <c r="E183" s="44">
        <f t="shared" si="83"/>
        <v>245567.36000000004</v>
      </c>
      <c r="F183" s="49">
        <f t="shared" si="66"/>
        <v>3.5819074391794021E-3</v>
      </c>
      <c r="G183" s="44">
        <f t="shared" ref="G183:G184" si="97">F183*$G$3</f>
        <v>7774.6274171640143</v>
      </c>
      <c r="H183" s="44">
        <f t="shared" ref="H183:H184" si="98">F183*$H$3</f>
        <v>12681.700305525403</v>
      </c>
      <c r="I183" s="44">
        <f t="shared" si="86"/>
        <v>20456.327722689417</v>
      </c>
    </row>
    <row r="184" spans="1:9" ht="28.95" customHeight="1" x14ac:dyDescent="0.3">
      <c r="A184" s="51" t="s">
        <v>66</v>
      </c>
      <c r="B184" s="51" t="s">
        <v>66</v>
      </c>
      <c r="C184" s="43" t="s">
        <v>135</v>
      </c>
      <c r="D184" s="44">
        <v>231595.61000000025</v>
      </c>
      <c r="E184" s="44">
        <f t="shared" si="83"/>
        <v>926382.44000000099</v>
      </c>
      <c r="F184" s="49">
        <f t="shared" si="66"/>
        <v>1.3512447881351858E-2</v>
      </c>
      <c r="G184" s="44">
        <f t="shared" si="97"/>
        <v>29329.135259683142</v>
      </c>
      <c r="H184" s="44">
        <f t="shared" si="98"/>
        <v>47840.659574551675</v>
      </c>
      <c r="I184" s="44">
        <f t="shared" si="86"/>
        <v>77169.79483423481</v>
      </c>
    </row>
    <row r="185" spans="1:9" ht="22.2" customHeight="1" x14ac:dyDescent="0.3">
      <c r="A185" s="42" t="s">
        <v>154</v>
      </c>
      <c r="B185" s="42" t="s">
        <v>154</v>
      </c>
      <c r="C185" s="43" t="s">
        <v>133</v>
      </c>
      <c r="D185" s="44">
        <v>126239.89999999986</v>
      </c>
      <c r="E185" s="44">
        <f t="shared" si="83"/>
        <v>504959.59999999945</v>
      </c>
      <c r="F185" s="49">
        <f t="shared" si="66"/>
        <v>7.3654680643431307E-3</v>
      </c>
      <c r="G185" s="44">
        <f t="shared" ref="G185:G186" si="99">F185*$G$3</f>
        <v>15986.948553424072</v>
      </c>
      <c r="H185" s="44">
        <f t="shared" ref="H185:H186" si="100">F185*$H$3</f>
        <v>26077.351296190081</v>
      </c>
      <c r="I185" s="44">
        <f t="shared" si="86"/>
        <v>42064.299849614152</v>
      </c>
    </row>
    <row r="186" spans="1:9" ht="19.95" customHeight="1" x14ac:dyDescent="0.3">
      <c r="A186" s="42" t="s">
        <v>154</v>
      </c>
      <c r="B186" s="42" t="s">
        <v>154</v>
      </c>
      <c r="C186" s="43" t="s">
        <v>135</v>
      </c>
      <c r="D186" s="44">
        <v>271699.96000000008</v>
      </c>
      <c r="E186" s="44">
        <f t="shared" si="83"/>
        <v>1086799.8400000003</v>
      </c>
      <c r="F186" s="49">
        <f t="shared" si="66"/>
        <v>1.5852336531186329E-2</v>
      </c>
      <c r="G186" s="44">
        <f t="shared" si="99"/>
        <v>34407.927148923482</v>
      </c>
      <c r="H186" s="44">
        <f t="shared" si="100"/>
        <v>56125.007260626822</v>
      </c>
      <c r="I186" s="44">
        <f t="shared" si="86"/>
        <v>90532.934409550304</v>
      </c>
    </row>
    <row r="187" spans="1:9" ht="30.6" customHeight="1" x14ac:dyDescent="0.3">
      <c r="A187" s="42" t="s">
        <v>181</v>
      </c>
      <c r="B187" s="42" t="s">
        <v>155</v>
      </c>
      <c r="C187" s="43" t="s">
        <v>139</v>
      </c>
      <c r="D187" s="44">
        <v>65463.45</v>
      </c>
      <c r="E187" s="44">
        <f t="shared" si="83"/>
        <v>261853.8</v>
      </c>
      <c r="F187" s="49">
        <f t="shared" si="66"/>
        <v>3.819465560070341E-3</v>
      </c>
      <c r="G187" s="44">
        <f>F187*$G$3</f>
        <v>8290.253773011942</v>
      </c>
      <c r="H187" s="44">
        <f>F187*$H$3</f>
        <v>13522.771981842321</v>
      </c>
      <c r="I187" s="44">
        <f t="shared" si="86"/>
        <v>21813.025754854265</v>
      </c>
    </row>
    <row r="188" spans="1:9" ht="22.2" customHeight="1" x14ac:dyDescent="0.3">
      <c r="A188" s="42" t="s">
        <v>181</v>
      </c>
      <c r="B188" s="42" t="s">
        <v>156</v>
      </c>
      <c r="C188" s="43" t="s">
        <v>133</v>
      </c>
      <c r="D188" s="44">
        <v>27298.279999999995</v>
      </c>
      <c r="E188" s="44">
        <f t="shared" si="83"/>
        <v>109193.11999999998</v>
      </c>
      <c r="F188" s="49">
        <f t="shared" si="66"/>
        <v>1.5927183842152678E-3</v>
      </c>
      <c r="G188" s="44">
        <f t="shared" ref="G188:G189" si="101">F188*$G$3</f>
        <v>3457.0385270977376</v>
      </c>
      <c r="H188" s="44">
        <f t="shared" ref="H188:H189" si="102">F188*$H$3</f>
        <v>5639.0003266935455</v>
      </c>
      <c r="I188" s="44">
        <f t="shared" si="86"/>
        <v>9096.0388537912841</v>
      </c>
    </row>
    <row r="189" spans="1:9" ht="18" customHeight="1" x14ac:dyDescent="0.3">
      <c r="A189" s="42" t="s">
        <v>181</v>
      </c>
      <c r="B189" s="42" t="s">
        <v>156</v>
      </c>
      <c r="C189" s="43" t="s">
        <v>135</v>
      </c>
      <c r="D189" s="44">
        <v>54239.030000000021</v>
      </c>
      <c r="E189" s="44">
        <f t="shared" si="83"/>
        <v>216956.12000000008</v>
      </c>
      <c r="F189" s="49">
        <f t="shared" si="66"/>
        <v>3.1645766774684517E-3</v>
      </c>
      <c r="G189" s="44">
        <f t="shared" si="101"/>
        <v>6868.7996599936014</v>
      </c>
      <c r="H189" s="44">
        <f t="shared" si="102"/>
        <v>11204.145751656924</v>
      </c>
      <c r="I189" s="44">
        <f t="shared" si="86"/>
        <v>18072.945411650526</v>
      </c>
    </row>
    <row r="190" spans="1:9" x14ac:dyDescent="0.3">
      <c r="A190" s="42" t="s">
        <v>157</v>
      </c>
      <c r="B190" s="42" t="s">
        <v>157</v>
      </c>
      <c r="C190" s="43" t="s">
        <v>133</v>
      </c>
      <c r="D190" s="44">
        <v>75626.780000000042</v>
      </c>
      <c r="E190" s="44">
        <f t="shared" si="83"/>
        <v>302507.12000000017</v>
      </c>
      <c r="F190" s="49">
        <f t="shared" si="66"/>
        <v>4.4124451373860783E-3</v>
      </c>
      <c r="G190" s="44">
        <f t="shared" ref="G190:G194" si="103">F190*$G$3</f>
        <v>9577.3320568308645</v>
      </c>
      <c r="H190" s="44">
        <f t="shared" ref="H190:H194" si="104">F190*$H$3</f>
        <v>15622.209059573761</v>
      </c>
      <c r="I190" s="44">
        <f t="shared" si="86"/>
        <v>25199.541116404624</v>
      </c>
    </row>
    <row r="191" spans="1:9" x14ac:dyDescent="0.3">
      <c r="A191" s="42" t="s">
        <v>157</v>
      </c>
      <c r="B191" s="42" t="s">
        <v>157</v>
      </c>
      <c r="C191" s="43" t="s">
        <v>134</v>
      </c>
      <c r="D191" s="44">
        <v>1516.5</v>
      </c>
      <c r="E191" s="44">
        <f t="shared" si="83"/>
        <v>6066</v>
      </c>
      <c r="F191" s="49">
        <f t="shared" si="66"/>
        <v>8.848020570022925E-5</v>
      </c>
      <c r="G191" s="44">
        <f t="shared" si="103"/>
        <v>192.04869047953645</v>
      </c>
      <c r="H191" s="44">
        <f t="shared" si="104"/>
        <v>313.26310651919323</v>
      </c>
      <c r="I191" s="44">
        <f t="shared" si="86"/>
        <v>505.31179699872968</v>
      </c>
    </row>
    <row r="192" spans="1:9" x14ac:dyDescent="0.3">
      <c r="A192" s="42" t="s">
        <v>157</v>
      </c>
      <c r="B192" s="42" t="s">
        <v>157</v>
      </c>
      <c r="C192" s="43" t="s">
        <v>142</v>
      </c>
      <c r="D192" s="44">
        <v>75859.740000000034</v>
      </c>
      <c r="E192" s="44">
        <f t="shared" si="83"/>
        <v>303438.96000000014</v>
      </c>
      <c r="F192" s="49">
        <f t="shared" si="66"/>
        <v>4.4260371906138553E-3</v>
      </c>
      <c r="G192" s="44">
        <f t="shared" si="103"/>
        <v>9606.8339776578414</v>
      </c>
      <c r="H192" s="44">
        <f t="shared" si="104"/>
        <v>15670.331560922068</v>
      </c>
      <c r="I192" s="44">
        <f t="shared" si="86"/>
        <v>25277.165538579909</v>
      </c>
    </row>
    <row r="193" spans="1:9" x14ac:dyDescent="0.3">
      <c r="A193" s="42" t="s">
        <v>157</v>
      </c>
      <c r="B193" s="42" t="s">
        <v>157</v>
      </c>
      <c r="C193" s="43" t="s">
        <v>135</v>
      </c>
      <c r="D193" s="44">
        <v>42964.94</v>
      </c>
      <c r="E193" s="44">
        <f t="shared" si="83"/>
        <v>171859.76</v>
      </c>
      <c r="F193" s="49">
        <f t="shared" si="66"/>
        <v>2.5067897982842123E-3</v>
      </c>
      <c r="G193" s="44">
        <f t="shared" si="103"/>
        <v>5441.0553666547021</v>
      </c>
      <c r="H193" s="44">
        <f t="shared" si="104"/>
        <v>8875.2591993476744</v>
      </c>
      <c r="I193" s="44">
        <f t="shared" si="86"/>
        <v>14316.314566002377</v>
      </c>
    </row>
    <row r="194" spans="1:9" x14ac:dyDescent="0.3">
      <c r="A194" s="42" t="s">
        <v>157</v>
      </c>
      <c r="B194" s="42" t="s">
        <v>157</v>
      </c>
      <c r="C194" s="43" t="s">
        <v>136</v>
      </c>
      <c r="D194" s="44">
        <v>785.7</v>
      </c>
      <c r="E194" s="44">
        <f t="shared" si="83"/>
        <v>3142.8</v>
      </c>
      <c r="F194" s="49">
        <f t="shared" si="66"/>
        <v>4.5841673339050529E-5</v>
      </c>
      <c r="G194" s="44">
        <f t="shared" si="103"/>
        <v>99.500597500673791</v>
      </c>
      <c r="H194" s="44">
        <f t="shared" si="104"/>
        <v>162.30189435682834</v>
      </c>
      <c r="I194" s="44">
        <f t="shared" si="86"/>
        <v>261.8024918575021</v>
      </c>
    </row>
    <row r="195" spans="1:9" x14ac:dyDescent="0.3">
      <c r="A195" s="51" t="s">
        <v>182</v>
      </c>
      <c r="B195" s="51" t="s">
        <v>89</v>
      </c>
      <c r="C195" s="43" t="s">
        <v>133</v>
      </c>
      <c r="D195" s="44">
        <v>52019.040000000015</v>
      </c>
      <c r="E195" s="44">
        <f t="shared" si="83"/>
        <v>208076.16000000006</v>
      </c>
      <c r="F195" s="49">
        <f t="shared" si="66"/>
        <v>3.0350513415947607E-3</v>
      </c>
      <c r="G195" s="44">
        <f t="shared" ref="G195:G198" si="105">F195*$G$3</f>
        <v>6587.6613992763787</v>
      </c>
      <c r="H195" s="44">
        <f t="shared" ref="H195:H198" si="106">F195*$H$3</f>
        <v>10745.562854300151</v>
      </c>
      <c r="I195" s="44">
        <f t="shared" si="86"/>
        <v>17333.224253576529</v>
      </c>
    </row>
    <row r="196" spans="1:9" x14ac:dyDescent="0.3">
      <c r="A196" s="51" t="s">
        <v>182</v>
      </c>
      <c r="B196" s="51" t="s">
        <v>89</v>
      </c>
      <c r="C196" s="43" t="s">
        <v>134</v>
      </c>
      <c r="D196" s="44">
        <v>505.5</v>
      </c>
      <c r="E196" s="44">
        <f t="shared" si="83"/>
        <v>2022</v>
      </c>
      <c r="F196" s="49">
        <f t="shared" si="66"/>
        <v>2.9493401900076418E-5</v>
      </c>
      <c r="G196" s="44">
        <f t="shared" si="105"/>
        <v>64.016230159845492</v>
      </c>
      <c r="H196" s="44">
        <f t="shared" si="106"/>
        <v>104.42103550639776</v>
      </c>
      <c r="I196" s="44">
        <f t="shared" si="86"/>
        <v>168.43726566624326</v>
      </c>
    </row>
    <row r="197" spans="1:9" x14ac:dyDescent="0.3">
      <c r="A197" s="51" t="s">
        <v>182</v>
      </c>
      <c r="B197" s="51" t="s">
        <v>89</v>
      </c>
      <c r="C197" s="43" t="s">
        <v>135</v>
      </c>
      <c r="D197" s="44">
        <v>258799.26000000021</v>
      </c>
      <c r="E197" s="44">
        <f t="shared" si="83"/>
        <v>1035197.0400000009</v>
      </c>
      <c r="F197" s="49">
        <f t="shared" ref="F197:F260" si="107">E197/$E$296</f>
        <v>1.5099645077393425E-2</v>
      </c>
      <c r="G197" s="44">
        <f t="shared" si="105"/>
        <v>32774.189897839184</v>
      </c>
      <c r="H197" s="44">
        <f t="shared" si="106"/>
        <v>53460.112200770491</v>
      </c>
      <c r="I197" s="44">
        <f t="shared" si="86"/>
        <v>86234.302098609682</v>
      </c>
    </row>
    <row r="198" spans="1:9" x14ac:dyDescent="0.3">
      <c r="A198" s="51" t="s">
        <v>182</v>
      </c>
      <c r="B198" s="51" t="s">
        <v>89</v>
      </c>
      <c r="C198" s="43" t="s">
        <v>136</v>
      </c>
      <c r="D198" s="44">
        <v>0</v>
      </c>
      <c r="E198" s="44">
        <f t="shared" si="83"/>
        <v>0</v>
      </c>
      <c r="F198" s="49">
        <f t="shared" si="107"/>
        <v>0</v>
      </c>
      <c r="G198" s="44">
        <f t="shared" si="105"/>
        <v>0</v>
      </c>
      <c r="H198" s="44">
        <f t="shared" si="106"/>
        <v>0</v>
      </c>
      <c r="I198" s="44">
        <f t="shared" si="86"/>
        <v>0</v>
      </c>
    </row>
    <row r="199" spans="1:9" x14ac:dyDescent="0.3">
      <c r="A199" s="51" t="s">
        <v>182</v>
      </c>
      <c r="B199" s="51" t="s">
        <v>158</v>
      </c>
      <c r="C199" s="43" t="s">
        <v>133</v>
      </c>
      <c r="D199" s="44">
        <v>14352.099999999999</v>
      </c>
      <c r="E199" s="44">
        <f t="shared" si="83"/>
        <v>57408.399999999994</v>
      </c>
      <c r="F199" s="49">
        <f t="shared" si="107"/>
        <v>8.373733994264821E-4</v>
      </c>
      <c r="G199" s="44">
        <f t="shared" ref="G199:G202" si="108">F199*$G$3</f>
        <v>1817.5417148904417</v>
      </c>
      <c r="H199" s="44">
        <f t="shared" ref="H199:H202" si="109">F199*$H$3</f>
        <v>2964.7104721886667</v>
      </c>
      <c r="I199" s="44">
        <f t="shared" si="86"/>
        <v>4782.2521870791079</v>
      </c>
    </row>
    <row r="200" spans="1:9" x14ac:dyDescent="0.3">
      <c r="A200" s="51" t="s">
        <v>182</v>
      </c>
      <c r="B200" s="51" t="s">
        <v>158</v>
      </c>
      <c r="C200" s="43" t="s">
        <v>134</v>
      </c>
      <c r="D200" s="44">
        <v>2729.7000000000003</v>
      </c>
      <c r="E200" s="44">
        <f t="shared" si="83"/>
        <v>10918.800000000001</v>
      </c>
      <c r="F200" s="49">
        <f t="shared" si="107"/>
        <v>1.5926437026041266E-4</v>
      </c>
      <c r="G200" s="44">
        <f t="shared" si="108"/>
        <v>345.68764286316565</v>
      </c>
      <c r="H200" s="44">
        <f t="shared" si="109"/>
        <v>563.87359173454786</v>
      </c>
      <c r="I200" s="44">
        <f t="shared" si="86"/>
        <v>909.56123459771356</v>
      </c>
    </row>
    <row r="201" spans="1:9" x14ac:dyDescent="0.3">
      <c r="A201" s="51" t="s">
        <v>182</v>
      </c>
      <c r="B201" s="51" t="s">
        <v>158</v>
      </c>
      <c r="C201" s="43" t="s">
        <v>135</v>
      </c>
      <c r="D201" s="44">
        <v>133269.84</v>
      </c>
      <c r="E201" s="44">
        <f t="shared" si="83"/>
        <v>533079.36</v>
      </c>
      <c r="F201" s="49">
        <f t="shared" si="107"/>
        <v>7.7756299748345794E-3</v>
      </c>
      <c r="G201" s="44">
        <f t="shared" si="108"/>
        <v>16877.216124244871</v>
      </c>
      <c r="H201" s="44">
        <f t="shared" si="109"/>
        <v>27529.52461834213</v>
      </c>
      <c r="I201" s="44">
        <f t="shared" si="86"/>
        <v>44406.740742587004</v>
      </c>
    </row>
    <row r="202" spans="1:9" x14ac:dyDescent="0.3">
      <c r="A202" s="51" t="s">
        <v>182</v>
      </c>
      <c r="B202" s="51" t="s">
        <v>158</v>
      </c>
      <c r="C202" s="43" t="s">
        <v>136</v>
      </c>
      <c r="D202" s="44">
        <v>2313.4499999999998</v>
      </c>
      <c r="E202" s="44">
        <f t="shared" si="83"/>
        <v>9253.7999999999993</v>
      </c>
      <c r="F202" s="49">
        <f t="shared" si="107"/>
        <v>1.3497826038720432E-4</v>
      </c>
      <c r="G202" s="44">
        <f t="shared" si="108"/>
        <v>292.97398152976166</v>
      </c>
      <c r="H202" s="44">
        <f t="shared" si="109"/>
        <v>477.88891116177223</v>
      </c>
      <c r="I202" s="44">
        <f t="shared" si="86"/>
        <v>770.86289269153394</v>
      </c>
    </row>
    <row r="203" spans="1:9" x14ac:dyDescent="0.3">
      <c r="A203" s="51" t="s">
        <v>182</v>
      </c>
      <c r="B203" s="51" t="s">
        <v>91</v>
      </c>
      <c r="C203" s="43" t="s">
        <v>133</v>
      </c>
      <c r="D203" s="44">
        <v>41943.280000000013</v>
      </c>
      <c r="E203" s="44">
        <f t="shared" si="83"/>
        <v>167773.12000000005</v>
      </c>
      <c r="F203" s="49">
        <f t="shared" si="107"/>
        <v>2.4471810366912712E-3</v>
      </c>
      <c r="G203" s="44">
        <f t="shared" ref="G203:G206" si="110">F203*$G$3</f>
        <v>5311.6729300471707</v>
      </c>
      <c r="H203" s="44">
        <f t="shared" ref="H203:H206" si="111">F203*$H$3</f>
        <v>8664.2150942330063</v>
      </c>
      <c r="I203" s="44">
        <f t="shared" si="86"/>
        <v>13975.888024280177</v>
      </c>
    </row>
    <row r="204" spans="1:9" x14ac:dyDescent="0.3">
      <c r="A204" s="51" t="s">
        <v>182</v>
      </c>
      <c r="B204" s="51" t="s">
        <v>91</v>
      </c>
      <c r="C204" s="43" t="s">
        <v>134</v>
      </c>
      <c r="D204" s="44">
        <v>1364.85</v>
      </c>
      <c r="E204" s="44">
        <f t="shared" si="83"/>
        <v>5459.4</v>
      </c>
      <c r="F204" s="49">
        <f t="shared" si="107"/>
        <v>7.9632185130206317E-5</v>
      </c>
      <c r="G204" s="44">
        <f t="shared" si="110"/>
        <v>172.8438214315828</v>
      </c>
      <c r="H204" s="44">
        <f t="shared" si="111"/>
        <v>281.93679586727393</v>
      </c>
      <c r="I204" s="44">
        <f t="shared" si="86"/>
        <v>454.78061729885673</v>
      </c>
    </row>
    <row r="205" spans="1:9" x14ac:dyDescent="0.3">
      <c r="A205" s="51" t="s">
        <v>182</v>
      </c>
      <c r="B205" s="51" t="s">
        <v>91</v>
      </c>
      <c r="C205" s="43" t="s">
        <v>135</v>
      </c>
      <c r="D205" s="44">
        <v>186835.79</v>
      </c>
      <c r="E205" s="44">
        <f t="shared" si="83"/>
        <v>747343.16</v>
      </c>
      <c r="F205" s="49">
        <f t="shared" si="107"/>
        <v>1.090093579384427E-2</v>
      </c>
      <c r="G205" s="44">
        <f t="shared" si="110"/>
        <v>23660.777318964505</v>
      </c>
      <c r="H205" s="44">
        <f t="shared" si="111"/>
        <v>38594.632366876111</v>
      </c>
      <c r="I205" s="44">
        <f t="shared" si="86"/>
        <v>62255.409685840612</v>
      </c>
    </row>
    <row r="206" spans="1:9" x14ac:dyDescent="0.3">
      <c r="A206" s="51" t="s">
        <v>182</v>
      </c>
      <c r="B206" s="51" t="s">
        <v>91</v>
      </c>
      <c r="C206" s="43" t="s">
        <v>136</v>
      </c>
      <c r="D206" s="44">
        <v>2837.2500000000005</v>
      </c>
      <c r="E206" s="44">
        <f t="shared" si="83"/>
        <v>11349.000000000002</v>
      </c>
      <c r="F206" s="49">
        <f t="shared" si="107"/>
        <v>1.6553937594657137E-4</v>
      </c>
      <c r="G206" s="44">
        <f t="shared" si="110"/>
        <v>359.30771319687761</v>
      </c>
      <c r="H206" s="44">
        <f t="shared" si="111"/>
        <v>586.09017406632461</v>
      </c>
      <c r="I206" s="44">
        <f t="shared" si="86"/>
        <v>945.39788726320216</v>
      </c>
    </row>
    <row r="207" spans="1:9" ht="19.95" customHeight="1" x14ac:dyDescent="0.3">
      <c r="A207" s="42" t="s">
        <v>183</v>
      </c>
      <c r="B207" s="51" t="s">
        <v>85</v>
      </c>
      <c r="C207" s="43" t="s">
        <v>133</v>
      </c>
      <c r="D207" s="44">
        <v>37725.519999999997</v>
      </c>
      <c r="E207" s="44">
        <f t="shared" ref="E207:E237" si="112">D207*4</f>
        <v>150902.07999999999</v>
      </c>
      <c r="F207" s="49">
        <f t="shared" si="107"/>
        <v>2.2010957927781813E-3</v>
      </c>
      <c r="G207" s="44">
        <f t="shared" ref="G207:G211" si="113">F207*$G$3</f>
        <v>4777.5382219977319</v>
      </c>
      <c r="H207" s="44">
        <f t="shared" ref="H207:H211" si="114">F207*$H$3</f>
        <v>7792.9532411816381</v>
      </c>
      <c r="I207" s="44">
        <f t="shared" si="86"/>
        <v>12570.491463179369</v>
      </c>
    </row>
    <row r="208" spans="1:9" ht="17.399999999999999" customHeight="1" x14ac:dyDescent="0.3">
      <c r="A208" s="42" t="s">
        <v>183</v>
      </c>
      <c r="B208" s="51" t="s">
        <v>85</v>
      </c>
      <c r="C208" s="43" t="s">
        <v>134</v>
      </c>
      <c r="D208" s="44">
        <v>12789.15</v>
      </c>
      <c r="E208" s="44">
        <f t="shared" si="112"/>
        <v>51156.6</v>
      </c>
      <c r="F208" s="49">
        <f t="shared" si="107"/>
        <v>7.4618306807193327E-4</v>
      </c>
      <c r="G208" s="44">
        <f t="shared" si="113"/>
        <v>1619.6106230440905</v>
      </c>
      <c r="H208" s="44">
        <f t="shared" si="114"/>
        <v>2641.852198311863</v>
      </c>
      <c r="I208" s="44">
        <f t="shared" ref="I208:I256" si="115">G208+H208</f>
        <v>4261.4628213559536</v>
      </c>
    </row>
    <row r="209" spans="1:9" ht="18" customHeight="1" x14ac:dyDescent="0.3">
      <c r="A209" s="42" t="s">
        <v>183</v>
      </c>
      <c r="B209" s="51" t="s">
        <v>85</v>
      </c>
      <c r="C209" s="43" t="s">
        <v>142</v>
      </c>
      <c r="D209" s="44">
        <v>55491.479999999996</v>
      </c>
      <c r="E209" s="44">
        <f t="shared" si="112"/>
        <v>221965.91999999998</v>
      </c>
      <c r="F209" s="49">
        <f t="shared" si="107"/>
        <v>3.2376508836202814E-3</v>
      </c>
      <c r="G209" s="44">
        <f t="shared" si="113"/>
        <v>7027.4092098723286</v>
      </c>
      <c r="H209" s="44">
        <f t="shared" si="114"/>
        <v>11462.864101647003</v>
      </c>
      <c r="I209" s="44">
        <f t="shared" si="115"/>
        <v>18490.273311519333</v>
      </c>
    </row>
    <row r="210" spans="1:9" ht="16.2" customHeight="1" x14ac:dyDescent="0.3">
      <c r="A210" s="42" t="s">
        <v>183</v>
      </c>
      <c r="B210" s="51" t="s">
        <v>85</v>
      </c>
      <c r="C210" s="43" t="s">
        <v>135</v>
      </c>
      <c r="D210" s="44">
        <v>127885.19999999998</v>
      </c>
      <c r="E210" s="44">
        <f t="shared" si="112"/>
        <v>511540.79999999993</v>
      </c>
      <c r="F210" s="49">
        <f t="shared" si="107"/>
        <v>7.4614631071644949E-3</v>
      </c>
      <c r="G210" s="44">
        <f t="shared" si="113"/>
        <v>16195.308402053157</v>
      </c>
      <c r="H210" s="44">
        <f t="shared" si="114"/>
        <v>26417.220593358608</v>
      </c>
      <c r="I210" s="44">
        <f t="shared" si="115"/>
        <v>42612.528995411762</v>
      </c>
    </row>
    <row r="211" spans="1:9" ht="19.95" customHeight="1" x14ac:dyDescent="0.3">
      <c r="A211" s="42" t="s">
        <v>183</v>
      </c>
      <c r="B211" s="51" t="s">
        <v>85</v>
      </c>
      <c r="C211" s="43" t="s">
        <v>136</v>
      </c>
      <c r="D211" s="44">
        <v>16587.000000000004</v>
      </c>
      <c r="E211" s="44">
        <f t="shared" si="112"/>
        <v>66348.000000000015</v>
      </c>
      <c r="F211" s="49">
        <f t="shared" si="107"/>
        <v>9.6776865937995573E-4</v>
      </c>
      <c r="G211" s="44">
        <f t="shared" si="113"/>
        <v>2100.5681694586692</v>
      </c>
      <c r="H211" s="44">
        <f t="shared" si="114"/>
        <v>3426.3733253108207</v>
      </c>
      <c r="I211" s="44">
        <f t="shared" si="115"/>
        <v>5526.9414947694895</v>
      </c>
    </row>
    <row r="212" spans="1:9" ht="17.399999999999999" customHeight="1" x14ac:dyDescent="0.3">
      <c r="A212" s="42" t="s">
        <v>183</v>
      </c>
      <c r="B212" s="51" t="s">
        <v>86</v>
      </c>
      <c r="C212" s="43" t="s">
        <v>133</v>
      </c>
      <c r="D212" s="44">
        <v>40830.259999999987</v>
      </c>
      <c r="E212" s="44">
        <f t="shared" si="112"/>
        <v>163321.03999999995</v>
      </c>
      <c r="F212" s="49">
        <f t="shared" si="107"/>
        <v>2.3822418751030935E-3</v>
      </c>
      <c r="G212" s="44">
        <f t="shared" ref="G212:G215" si="116">F212*$G$3</f>
        <v>5170.7207154230109</v>
      </c>
      <c r="H212" s="44">
        <f t="shared" ref="H212:H215" si="117">F212*$H$3</f>
        <v>8434.2987719000012</v>
      </c>
      <c r="I212" s="44">
        <f t="shared" si="115"/>
        <v>13605.019487323012</v>
      </c>
    </row>
    <row r="213" spans="1:9" ht="14.4" customHeight="1" x14ac:dyDescent="0.3">
      <c r="A213" s="42" t="s">
        <v>183</v>
      </c>
      <c r="B213" s="51" t="s">
        <v>86</v>
      </c>
      <c r="C213" s="43" t="s">
        <v>134</v>
      </c>
      <c r="D213" s="44">
        <v>8846.2499999999982</v>
      </c>
      <c r="E213" s="44">
        <f t="shared" si="112"/>
        <v>35384.999999999993</v>
      </c>
      <c r="F213" s="49">
        <f t="shared" si="107"/>
        <v>5.161345332513372E-4</v>
      </c>
      <c r="G213" s="44">
        <f t="shared" si="116"/>
        <v>1120.2840277972957</v>
      </c>
      <c r="H213" s="44">
        <f t="shared" si="117"/>
        <v>1827.3681213619604</v>
      </c>
      <c r="I213" s="44">
        <f t="shared" si="115"/>
        <v>2947.6521491592562</v>
      </c>
    </row>
    <row r="214" spans="1:9" ht="21.6" customHeight="1" x14ac:dyDescent="0.3">
      <c r="A214" s="42" t="s">
        <v>183</v>
      </c>
      <c r="B214" s="51" t="s">
        <v>86</v>
      </c>
      <c r="C214" s="43" t="s">
        <v>135</v>
      </c>
      <c r="D214" s="44">
        <v>136074.33999999997</v>
      </c>
      <c r="E214" s="44">
        <f t="shared" si="112"/>
        <v>544297.35999999987</v>
      </c>
      <c r="F214" s="49">
        <f t="shared" si="107"/>
        <v>7.9392585517460805E-3</v>
      </c>
      <c r="G214" s="44">
        <f t="shared" si="116"/>
        <v>17232.376396219719</v>
      </c>
      <c r="H214" s="44">
        <f t="shared" si="117"/>
        <v>28108.849631354376</v>
      </c>
      <c r="I214" s="44">
        <f t="shared" si="115"/>
        <v>45341.226027574099</v>
      </c>
    </row>
    <row r="215" spans="1:9" ht="17.399999999999999" customHeight="1" x14ac:dyDescent="0.3">
      <c r="A215" s="42" t="s">
        <v>183</v>
      </c>
      <c r="B215" s="51" t="s">
        <v>86</v>
      </c>
      <c r="C215" s="43" t="s">
        <v>136</v>
      </c>
      <c r="D215" s="44">
        <v>1876.9500000000003</v>
      </c>
      <c r="E215" s="44">
        <f t="shared" si="112"/>
        <v>7507.8000000000011</v>
      </c>
      <c r="F215" s="49">
        <f t="shared" si="107"/>
        <v>1.0951066408773183E-4</v>
      </c>
      <c r="G215" s="44">
        <f t="shared" si="116"/>
        <v>237.69587180716519</v>
      </c>
      <c r="H215" s="44">
        <f t="shared" si="117"/>
        <v>387.7211920746455</v>
      </c>
      <c r="I215" s="44">
        <f t="shared" si="115"/>
        <v>625.41706388181069</v>
      </c>
    </row>
    <row r="216" spans="1:9" ht="14.4" customHeight="1" x14ac:dyDescent="0.3">
      <c r="A216" s="42" t="s">
        <v>183</v>
      </c>
      <c r="B216" s="51" t="s">
        <v>87</v>
      </c>
      <c r="C216" s="43" t="s">
        <v>133</v>
      </c>
      <c r="D216" s="44">
        <v>49617.260000000009</v>
      </c>
      <c r="E216" s="44">
        <f t="shared" si="112"/>
        <v>198469.04000000004</v>
      </c>
      <c r="F216" s="49">
        <f t="shared" si="107"/>
        <v>2.8949194665886962E-3</v>
      </c>
      <c r="G216" s="44">
        <f t="shared" ref="G216:G219" si="118">F216*$G$3</f>
        <v>6283.501357192672</v>
      </c>
      <c r="H216" s="44">
        <f t="shared" ref="H216:H219" si="119">F216*$H$3</f>
        <v>10249.42763242368</v>
      </c>
      <c r="I216" s="44">
        <f t="shared" si="115"/>
        <v>16532.928989616354</v>
      </c>
    </row>
    <row r="217" spans="1:9" ht="18" customHeight="1" x14ac:dyDescent="0.3">
      <c r="A217" s="42" t="s">
        <v>183</v>
      </c>
      <c r="B217" s="51" t="s">
        <v>87</v>
      </c>
      <c r="C217" s="43" t="s">
        <v>134</v>
      </c>
      <c r="D217" s="44">
        <v>6217.65</v>
      </c>
      <c r="E217" s="44">
        <f t="shared" si="112"/>
        <v>24870.6</v>
      </c>
      <c r="F217" s="49">
        <f t="shared" si="107"/>
        <v>3.6276884337093989E-4</v>
      </c>
      <c r="G217" s="44">
        <f t="shared" si="118"/>
        <v>787.39963096609938</v>
      </c>
      <c r="H217" s="44">
        <f t="shared" si="119"/>
        <v>1284.3787367286923</v>
      </c>
      <c r="I217" s="44">
        <f t="shared" si="115"/>
        <v>2071.7783676947915</v>
      </c>
    </row>
    <row r="218" spans="1:9" ht="19.95" customHeight="1" x14ac:dyDescent="0.3">
      <c r="A218" s="42" t="s">
        <v>183</v>
      </c>
      <c r="B218" s="51" t="s">
        <v>87</v>
      </c>
      <c r="C218" s="43" t="s">
        <v>135</v>
      </c>
      <c r="D218" s="44">
        <v>103766.49999999994</v>
      </c>
      <c r="E218" s="44">
        <f t="shared" si="112"/>
        <v>415065.99999999977</v>
      </c>
      <c r="F218" s="49">
        <f t="shared" si="107"/>
        <v>6.0542573457255744E-3</v>
      </c>
      <c r="G218" s="44">
        <f t="shared" si="118"/>
        <v>13140.930063069442</v>
      </c>
      <c r="H218" s="44">
        <f t="shared" si="119"/>
        <v>21435.025481453249</v>
      </c>
      <c r="I218" s="44">
        <f t="shared" si="115"/>
        <v>34575.955544522687</v>
      </c>
    </row>
    <row r="219" spans="1:9" ht="22.2" customHeight="1" x14ac:dyDescent="0.3">
      <c r="A219" s="42" t="s">
        <v>183</v>
      </c>
      <c r="B219" s="51" t="s">
        <v>87</v>
      </c>
      <c r="C219" s="43" t="s">
        <v>136</v>
      </c>
      <c r="D219" s="44">
        <v>1440.4499999999998</v>
      </c>
      <c r="E219" s="44">
        <f t="shared" si="112"/>
        <v>5761.7999999999993</v>
      </c>
      <c r="F219" s="49">
        <f t="shared" si="107"/>
        <v>8.4043067788259281E-5</v>
      </c>
      <c r="G219" s="44">
        <f t="shared" si="118"/>
        <v>182.41776208456858</v>
      </c>
      <c r="H219" s="44">
        <f t="shared" si="119"/>
        <v>297.55347298751855</v>
      </c>
      <c r="I219" s="44">
        <f t="shared" si="115"/>
        <v>479.9712350720871</v>
      </c>
    </row>
    <row r="220" spans="1:9" ht="45" customHeight="1" x14ac:dyDescent="0.3">
      <c r="A220" s="42" t="s">
        <v>184</v>
      </c>
      <c r="B220" s="42" t="s">
        <v>159</v>
      </c>
      <c r="C220" s="43" t="s">
        <v>144</v>
      </c>
      <c r="D220" s="44">
        <v>499765.44000000012</v>
      </c>
      <c r="E220" s="44">
        <f t="shared" si="112"/>
        <v>1999061.7600000005</v>
      </c>
      <c r="F220" s="49">
        <f t="shared" si="107"/>
        <v>2.9158818946960496E-2</v>
      </c>
      <c r="G220" s="44">
        <f>F220*$G$3</f>
        <v>63290.008769488544</v>
      </c>
      <c r="H220" s="44">
        <f>F220*$H$3</f>
        <v>103236.44857588627</v>
      </c>
      <c r="I220" s="44">
        <f t="shared" si="115"/>
        <v>166526.4573453748</v>
      </c>
    </row>
    <row r="221" spans="1:9" ht="34.950000000000003" customHeight="1" x14ac:dyDescent="0.3">
      <c r="A221" s="42" t="s">
        <v>185</v>
      </c>
      <c r="B221" s="51" t="s">
        <v>93</v>
      </c>
      <c r="C221" s="43" t="s">
        <v>139</v>
      </c>
      <c r="D221" s="44">
        <v>193148.9999999998</v>
      </c>
      <c r="E221" s="44">
        <f t="shared" si="112"/>
        <v>772595.99999999919</v>
      </c>
      <c r="F221" s="49">
        <f t="shared" si="107"/>
        <v>1.126928008624699E-2</v>
      </c>
      <c r="G221" s="44">
        <f>F221*$G$3</f>
        <v>24460.278613539034</v>
      </c>
      <c r="H221" s="44">
        <f>F221*$H$3</f>
        <v>39898.750913996431</v>
      </c>
      <c r="I221" s="44">
        <f t="shared" si="115"/>
        <v>64359.029527535466</v>
      </c>
    </row>
    <row r="222" spans="1:9" ht="25.95" customHeight="1" x14ac:dyDescent="0.3">
      <c r="A222" s="42" t="s">
        <v>185</v>
      </c>
      <c r="B222" s="51" t="s">
        <v>95</v>
      </c>
      <c r="C222" s="43" t="s">
        <v>133</v>
      </c>
      <c r="D222" s="44">
        <v>25658.04</v>
      </c>
      <c r="E222" s="44">
        <f t="shared" si="112"/>
        <v>102632.16</v>
      </c>
      <c r="F222" s="49">
        <f t="shared" si="107"/>
        <v>1.4970185671379559E-3</v>
      </c>
      <c r="G222" s="44">
        <f t="shared" ref="G222:G224" si="120">F222*$G$3</f>
        <v>3249.3194739674022</v>
      </c>
      <c r="H222" s="44">
        <f t="shared" ref="H222:H224" si="121">F222*$H$3</f>
        <v>5300.176272729127</v>
      </c>
      <c r="I222" s="44">
        <f t="shared" si="115"/>
        <v>8549.4957466965297</v>
      </c>
    </row>
    <row r="223" spans="1:9" ht="33" customHeight="1" x14ac:dyDescent="0.3">
      <c r="A223" s="42" t="s">
        <v>185</v>
      </c>
      <c r="B223" s="51" t="s">
        <v>95</v>
      </c>
      <c r="C223" s="43" t="s">
        <v>139</v>
      </c>
      <c r="D223" s="44">
        <v>219289.72999999975</v>
      </c>
      <c r="E223" s="44">
        <f t="shared" si="112"/>
        <v>877158.91999999899</v>
      </c>
      <c r="F223" s="49">
        <f t="shared" si="107"/>
        <v>1.2794461205636473E-2</v>
      </c>
      <c r="G223" s="44">
        <f t="shared" si="120"/>
        <v>27770.725672344921</v>
      </c>
      <c r="H223" s="44">
        <f t="shared" si="121"/>
        <v>45298.636365021463</v>
      </c>
      <c r="I223" s="44">
        <f t="shared" si="115"/>
        <v>73069.362037366387</v>
      </c>
    </row>
    <row r="224" spans="1:9" ht="31.95" customHeight="1" x14ac:dyDescent="0.3">
      <c r="A224" s="42" t="s">
        <v>185</v>
      </c>
      <c r="B224" s="51" t="s">
        <v>95</v>
      </c>
      <c r="C224" s="43" t="s">
        <v>141</v>
      </c>
      <c r="D224" s="44">
        <v>49398.799999999996</v>
      </c>
      <c r="E224" s="44">
        <f t="shared" si="112"/>
        <v>197595.19999999998</v>
      </c>
      <c r="F224" s="49">
        <f t="shared" si="107"/>
        <v>2.8821734159871311E-3</v>
      </c>
      <c r="G224" s="44">
        <f t="shared" si="120"/>
        <v>6255.8357080517799</v>
      </c>
      <c r="H224" s="44">
        <f t="shared" si="121"/>
        <v>10204.300393221445</v>
      </c>
      <c r="I224" s="44">
        <f t="shared" si="115"/>
        <v>16460.136101273223</v>
      </c>
    </row>
    <row r="225" spans="1:9" ht="34.950000000000003" customHeight="1" x14ac:dyDescent="0.3">
      <c r="A225" s="42" t="s">
        <v>185</v>
      </c>
      <c r="B225" s="51" t="s">
        <v>96</v>
      </c>
      <c r="C225" s="43" t="s">
        <v>139</v>
      </c>
      <c r="D225" s="44">
        <v>132952.78999999992</v>
      </c>
      <c r="E225" s="44">
        <f t="shared" si="112"/>
        <v>531811.15999999968</v>
      </c>
      <c r="F225" s="49">
        <f t="shared" si="107"/>
        <v>7.7571316898248435E-3</v>
      </c>
      <c r="G225" s="44">
        <f>F225*$G$3</f>
        <v>16837.065094032834</v>
      </c>
      <c r="H225" s="44">
        <f>F225*$H$3</f>
        <v>27464.031662244579</v>
      </c>
      <c r="I225" s="44">
        <f t="shared" si="115"/>
        <v>44301.096756277417</v>
      </c>
    </row>
    <row r="226" spans="1:9" ht="52.2" customHeight="1" x14ac:dyDescent="0.3">
      <c r="A226" s="42" t="s">
        <v>185</v>
      </c>
      <c r="B226" s="51" t="s">
        <v>97</v>
      </c>
      <c r="C226" s="43" t="s">
        <v>137</v>
      </c>
      <c r="D226" s="44">
        <v>111102.47999999995</v>
      </c>
      <c r="E226" s="44">
        <f t="shared" si="112"/>
        <v>444409.91999999981</v>
      </c>
      <c r="F226" s="49">
        <f t="shared" si="107"/>
        <v>6.4822751626809113E-3</v>
      </c>
      <c r="G226" s="44">
        <f t="shared" ref="G226:G228" si="122">F226*$G$3</f>
        <v>14069.954364015088</v>
      </c>
      <c r="H226" s="44">
        <f t="shared" ref="H226:H228" si="123">F226*$H$3</f>
        <v>22950.417426169814</v>
      </c>
      <c r="I226" s="44">
        <f t="shared" si="115"/>
        <v>37020.371790184901</v>
      </c>
    </row>
    <row r="227" spans="1:9" ht="46.95" customHeight="1" x14ac:dyDescent="0.3">
      <c r="A227" s="42" t="s">
        <v>185</v>
      </c>
      <c r="B227" s="51" t="s">
        <v>97</v>
      </c>
      <c r="C227" s="43" t="s">
        <v>138</v>
      </c>
      <c r="D227" s="44">
        <v>10222.200000000001</v>
      </c>
      <c r="E227" s="44">
        <f t="shared" si="112"/>
        <v>40888.800000000003</v>
      </c>
      <c r="F227" s="49">
        <f t="shared" si="107"/>
        <v>5.9641434797816253E-4</v>
      </c>
      <c r="G227" s="44">
        <f t="shared" si="122"/>
        <v>1294.5335468644364</v>
      </c>
      <c r="H227" s="44">
        <f t="shared" si="123"/>
        <v>2111.5978420445085</v>
      </c>
      <c r="I227" s="44">
        <f t="shared" si="115"/>
        <v>3406.1313889089452</v>
      </c>
    </row>
    <row r="228" spans="1:9" ht="39" customHeight="1" x14ac:dyDescent="0.3">
      <c r="A228" s="42" t="s">
        <v>185</v>
      </c>
      <c r="B228" s="51" t="s">
        <v>97</v>
      </c>
      <c r="C228" s="43" t="s">
        <v>139</v>
      </c>
      <c r="D228" s="44">
        <v>133027.23999999996</v>
      </c>
      <c r="E228" s="44">
        <f t="shared" si="112"/>
        <v>532108.95999999985</v>
      </c>
      <c r="F228" s="49">
        <f t="shared" si="107"/>
        <v>7.7614754757228885E-3</v>
      </c>
      <c r="G228" s="44">
        <f t="shared" si="122"/>
        <v>16846.493399345203</v>
      </c>
      <c r="H228" s="44">
        <f t="shared" si="123"/>
        <v>27479.410784091178</v>
      </c>
      <c r="I228" s="44">
        <f t="shared" si="115"/>
        <v>44325.904183436382</v>
      </c>
    </row>
    <row r="229" spans="1:9" ht="32.4" customHeight="1" x14ac:dyDescent="0.3">
      <c r="A229" s="42" t="s">
        <v>185</v>
      </c>
      <c r="B229" s="51" t="s">
        <v>94</v>
      </c>
      <c r="C229" s="43" t="s">
        <v>143</v>
      </c>
      <c r="D229" s="44">
        <v>36389.949999999997</v>
      </c>
      <c r="E229" s="44">
        <f t="shared" si="112"/>
        <v>145559.79999999999</v>
      </c>
      <c r="F229" s="49">
        <f t="shared" si="107"/>
        <v>2.1231719495028402E-3</v>
      </c>
      <c r="G229" s="44">
        <f t="shared" ref="G229:G232" si="124">F229*$G$3</f>
        <v>4608.402402977782</v>
      </c>
      <c r="H229" s="44">
        <f t="shared" ref="H229:H232" si="125">F229*$H$3</f>
        <v>7517.0648091514113</v>
      </c>
      <c r="I229" s="44">
        <f t="shared" si="115"/>
        <v>12125.467212129193</v>
      </c>
    </row>
    <row r="230" spans="1:9" ht="33.6" customHeight="1" x14ac:dyDescent="0.3">
      <c r="A230" s="42" t="s">
        <v>185</v>
      </c>
      <c r="B230" s="51" t="s">
        <v>94</v>
      </c>
      <c r="C230" s="43" t="s">
        <v>139</v>
      </c>
      <c r="D230" s="44">
        <v>109475.59999999995</v>
      </c>
      <c r="E230" s="44">
        <f t="shared" si="112"/>
        <v>437902.39999999979</v>
      </c>
      <c r="F230" s="49">
        <f t="shared" si="107"/>
        <v>6.3873548349198898E-3</v>
      </c>
      <c r="G230" s="44">
        <f t="shared" si="124"/>
        <v>13863.927213624485</v>
      </c>
      <c r="H230" s="44">
        <f t="shared" si="125"/>
        <v>22614.353144775851</v>
      </c>
      <c r="I230" s="44">
        <f t="shared" si="115"/>
        <v>36478.280358400334</v>
      </c>
    </row>
    <row r="231" spans="1:9" ht="31.2" x14ac:dyDescent="0.3">
      <c r="A231" s="42" t="s">
        <v>185</v>
      </c>
      <c r="B231" s="51" t="s">
        <v>94</v>
      </c>
      <c r="C231" s="43" t="s">
        <v>142</v>
      </c>
      <c r="D231" s="44">
        <v>10825.65</v>
      </c>
      <c r="E231" s="44">
        <f t="shared" si="112"/>
        <v>43302.6</v>
      </c>
      <c r="F231" s="49">
        <f t="shared" si="107"/>
        <v>6.3162264348083533E-4</v>
      </c>
      <c r="G231" s="44">
        <f t="shared" si="124"/>
        <v>1370.9541088623764</v>
      </c>
      <c r="H231" s="44">
        <f t="shared" si="125"/>
        <v>2236.2523897721758</v>
      </c>
      <c r="I231" s="44">
        <f t="shared" si="115"/>
        <v>3607.2064986345522</v>
      </c>
    </row>
    <row r="232" spans="1:9" ht="31.2" x14ac:dyDescent="0.3">
      <c r="A232" s="42" t="s">
        <v>185</v>
      </c>
      <c r="B232" s="51" t="s">
        <v>94</v>
      </c>
      <c r="C232" s="43" t="s">
        <v>135</v>
      </c>
      <c r="D232" s="44">
        <v>32588.28999999999</v>
      </c>
      <c r="E232" s="44">
        <f t="shared" si="112"/>
        <v>130353.15999999996</v>
      </c>
      <c r="F232" s="49">
        <f t="shared" si="107"/>
        <v>1.9013640637116538E-3</v>
      </c>
      <c r="G232" s="44">
        <f t="shared" si="124"/>
        <v>4126.9623603477557</v>
      </c>
      <c r="H232" s="44">
        <f t="shared" si="125"/>
        <v>6731.7566512023459</v>
      </c>
      <c r="I232" s="44">
        <f t="shared" si="115"/>
        <v>10858.719011550102</v>
      </c>
    </row>
    <row r="233" spans="1:9" ht="42" customHeight="1" x14ac:dyDescent="0.3">
      <c r="A233" s="51" t="s">
        <v>98</v>
      </c>
      <c r="B233" s="51" t="s">
        <v>99</v>
      </c>
      <c r="C233" s="43" t="s">
        <v>144</v>
      </c>
      <c r="D233" s="44">
        <v>1355160.8999999966</v>
      </c>
      <c r="E233" s="44">
        <f t="shared" si="112"/>
        <v>5420643.5999999866</v>
      </c>
      <c r="F233" s="49">
        <f t="shared" si="107"/>
        <v>7.906687450636829E-2</v>
      </c>
      <c r="G233" s="44">
        <f t="shared" ref="G233:G237" si="126">F233*$G$3</f>
        <v>171616.79936305271</v>
      </c>
      <c r="H233" s="44">
        <f t="shared" ref="H233:H237" si="127">F233*$H$3</f>
        <v>279935.32038730284</v>
      </c>
      <c r="I233" s="44">
        <f t="shared" si="115"/>
        <v>451552.11975035554</v>
      </c>
    </row>
    <row r="234" spans="1:9" ht="34.950000000000003" customHeight="1" x14ac:dyDescent="0.3">
      <c r="A234" s="51" t="s">
        <v>98</v>
      </c>
      <c r="B234" s="51" t="s">
        <v>99</v>
      </c>
      <c r="C234" s="43" t="s">
        <v>140</v>
      </c>
      <c r="D234" s="44">
        <v>241835.36</v>
      </c>
      <c r="E234" s="44">
        <f t="shared" si="112"/>
        <v>967341.44</v>
      </c>
      <c r="F234" s="49">
        <f t="shared" si="107"/>
        <v>1.4109886184232766E-2</v>
      </c>
      <c r="G234" s="44">
        <f t="shared" si="126"/>
        <v>30625.891328484846</v>
      </c>
      <c r="H234" s="44">
        <f t="shared" si="127"/>
        <v>49955.8827166419</v>
      </c>
      <c r="I234" s="44">
        <f t="shared" si="115"/>
        <v>80581.774045126745</v>
      </c>
    </row>
    <row r="235" spans="1:9" ht="31.95" customHeight="1" x14ac:dyDescent="0.3">
      <c r="A235" s="51" t="s">
        <v>98</v>
      </c>
      <c r="B235" s="51" t="s">
        <v>99</v>
      </c>
      <c r="C235" s="43" t="s">
        <v>142</v>
      </c>
      <c r="D235" s="44">
        <v>21330.54</v>
      </c>
      <c r="E235" s="44">
        <f t="shared" si="112"/>
        <v>85322.16</v>
      </c>
      <c r="F235" s="49">
        <f t="shared" si="107"/>
        <v>1.244530541969646E-3</v>
      </c>
      <c r="G235" s="44">
        <f t="shared" si="126"/>
        <v>2701.2873552399419</v>
      </c>
      <c r="H235" s="44">
        <f t="shared" si="127"/>
        <v>4406.2454494770282</v>
      </c>
      <c r="I235" s="44">
        <f t="shared" si="115"/>
        <v>7107.5328047169696</v>
      </c>
    </row>
    <row r="236" spans="1:9" ht="27.6" customHeight="1" x14ac:dyDescent="0.3">
      <c r="A236" s="51" t="s">
        <v>98</v>
      </c>
      <c r="B236" s="51" t="s">
        <v>99</v>
      </c>
      <c r="C236" s="43" t="s">
        <v>135</v>
      </c>
      <c r="D236" s="44">
        <v>16658.729999999996</v>
      </c>
      <c r="E236" s="44">
        <f t="shared" si="112"/>
        <v>66634.919999999984</v>
      </c>
      <c r="F236" s="49">
        <f t="shared" si="107"/>
        <v>9.7195374685432221E-4</v>
      </c>
      <c r="G236" s="44">
        <f t="shared" si="126"/>
        <v>2109.6520155306084</v>
      </c>
      <c r="H236" s="44">
        <f t="shared" si="127"/>
        <v>3441.1905772927657</v>
      </c>
      <c r="I236" s="44">
        <f t="shared" si="115"/>
        <v>5550.8425928233737</v>
      </c>
    </row>
    <row r="237" spans="1:9" ht="30.6" customHeight="1" x14ac:dyDescent="0.3">
      <c r="A237" s="51" t="s">
        <v>98</v>
      </c>
      <c r="B237" s="51" t="s">
        <v>99</v>
      </c>
      <c r="C237" s="43" t="s">
        <v>136</v>
      </c>
      <c r="D237" s="44">
        <v>960.30000000000007</v>
      </c>
      <c r="E237" s="44">
        <f t="shared" si="112"/>
        <v>3841.2000000000003</v>
      </c>
      <c r="F237" s="49">
        <f t="shared" si="107"/>
        <v>5.6028711858839534E-5</v>
      </c>
      <c r="G237" s="44">
        <f t="shared" si="126"/>
        <v>121.61184138971241</v>
      </c>
      <c r="H237" s="44">
        <f t="shared" si="127"/>
        <v>198.36898199167908</v>
      </c>
      <c r="I237" s="44">
        <f t="shared" si="115"/>
        <v>319.98082338139147</v>
      </c>
    </row>
    <row r="238" spans="1:9" ht="37.200000000000003" customHeight="1" x14ac:dyDescent="0.3">
      <c r="A238" s="42" t="s">
        <v>100</v>
      </c>
      <c r="B238" s="42" t="s">
        <v>160</v>
      </c>
      <c r="C238" s="43" t="s">
        <v>139</v>
      </c>
      <c r="D238" s="44">
        <v>25963.469999999994</v>
      </c>
      <c r="E238" s="44">
        <f t="shared" ref="E238:E287" si="128">D238*4</f>
        <v>103853.87999999998</v>
      </c>
      <c r="F238" s="49">
        <f t="shared" si="107"/>
        <v>1.5148388831465417E-3</v>
      </c>
      <c r="G238" s="44">
        <f>F238*$G$3</f>
        <v>3287.9989540420238</v>
      </c>
      <c r="H238" s="44">
        <f>F238*$H$3</f>
        <v>5363.2688877137334</v>
      </c>
      <c r="I238" s="44">
        <f t="shared" si="115"/>
        <v>8651.2678417557581</v>
      </c>
    </row>
    <row r="239" spans="1:9" ht="39.6" customHeight="1" x14ac:dyDescent="0.3">
      <c r="A239" s="42" t="s">
        <v>161</v>
      </c>
      <c r="B239" s="42" t="s">
        <v>161</v>
      </c>
      <c r="C239" s="43" t="s">
        <v>143</v>
      </c>
      <c r="D239" s="44">
        <v>103392.30000000002</v>
      </c>
      <c r="E239" s="44">
        <f t="shared" si="128"/>
        <v>413569.20000000007</v>
      </c>
      <c r="F239" s="49">
        <f t="shared" si="107"/>
        <v>6.0324246434683903E-3</v>
      </c>
      <c r="G239" s="44">
        <f>F239*$G$3</f>
        <v>13093.541589625704</v>
      </c>
      <c r="H239" s="44">
        <f>F239*$H$3</f>
        <v>21357.727061104113</v>
      </c>
      <c r="I239" s="44">
        <f t="shared" si="115"/>
        <v>34451.26865072982</v>
      </c>
    </row>
    <row r="240" spans="1:9" ht="55.2" customHeight="1" x14ac:dyDescent="0.3">
      <c r="A240" s="42" t="s">
        <v>162</v>
      </c>
      <c r="B240" s="42" t="s">
        <v>162</v>
      </c>
      <c r="C240" s="43" t="s">
        <v>137</v>
      </c>
      <c r="D240" s="44">
        <v>619488.47999999917</v>
      </c>
      <c r="E240" s="44">
        <f t="shared" si="128"/>
        <v>2477953.9199999967</v>
      </c>
      <c r="F240" s="49">
        <f t="shared" si="107"/>
        <v>3.6144060757878189E-2</v>
      </c>
      <c r="G240" s="44">
        <f t="shared" ref="G240:G242" si="129">F240*$G$3</f>
        <v>78451.665909105403</v>
      </c>
      <c r="H240" s="44">
        <f t="shared" ref="H240:H242" si="130">F240*$H$3</f>
        <v>127967.61338453864</v>
      </c>
      <c r="I240" s="44">
        <f t="shared" si="115"/>
        <v>206419.27929364404</v>
      </c>
    </row>
    <row r="241" spans="1:9" ht="49.95" customHeight="1" x14ac:dyDescent="0.3">
      <c r="A241" s="42" t="s">
        <v>162</v>
      </c>
      <c r="B241" s="42" t="s">
        <v>162</v>
      </c>
      <c r="C241" s="43" t="s">
        <v>138</v>
      </c>
      <c r="D241" s="44">
        <v>61957.889999999992</v>
      </c>
      <c r="E241" s="44">
        <f t="shared" si="128"/>
        <v>247831.55999999997</v>
      </c>
      <c r="F241" s="49">
        <f t="shared" si="107"/>
        <v>3.614933631356529E-3</v>
      </c>
      <c r="G241" s="44">
        <f t="shared" si="129"/>
        <v>7846.3116646061098</v>
      </c>
      <c r="H241" s="44">
        <f t="shared" si="130"/>
        <v>12798.629142614214</v>
      </c>
      <c r="I241" s="44">
        <f t="shared" si="115"/>
        <v>20644.940807220322</v>
      </c>
    </row>
    <row r="242" spans="1:9" ht="33" customHeight="1" x14ac:dyDescent="0.3">
      <c r="A242" s="42" t="s">
        <v>162</v>
      </c>
      <c r="B242" s="42" t="s">
        <v>162</v>
      </c>
      <c r="C242" s="43" t="s">
        <v>139</v>
      </c>
      <c r="D242" s="44">
        <v>87210.629999999946</v>
      </c>
      <c r="E242" s="44">
        <f t="shared" si="128"/>
        <v>348842.51999999979</v>
      </c>
      <c r="F242" s="49">
        <f t="shared" si="107"/>
        <v>5.0883049664665874E-3</v>
      </c>
      <c r="G242" s="44">
        <f t="shared" si="129"/>
        <v>11044.304178961667</v>
      </c>
      <c r="H242" s="44">
        <f t="shared" si="130"/>
        <v>18015.082674115354</v>
      </c>
      <c r="I242" s="44">
        <f t="shared" si="115"/>
        <v>29059.38685307702</v>
      </c>
    </row>
    <row r="243" spans="1:9" ht="41.4" customHeight="1" x14ac:dyDescent="0.3">
      <c r="A243" s="42" t="s">
        <v>163</v>
      </c>
      <c r="B243" s="42" t="s">
        <v>163</v>
      </c>
      <c r="C243" s="43" t="s">
        <v>133</v>
      </c>
      <c r="D243" s="44">
        <v>97945.759999999922</v>
      </c>
      <c r="E243" s="44">
        <f t="shared" si="128"/>
        <v>391783.03999999969</v>
      </c>
      <c r="F243" s="49">
        <f t="shared" si="107"/>
        <v>5.7146462197594982E-3</v>
      </c>
      <c r="G243" s="44">
        <f t="shared" ref="G243:G246" si="131">F243*$G$3</f>
        <v>12403.794886925782</v>
      </c>
      <c r="H243" s="44">
        <f t="shared" ref="H243:H246" si="132">F243*$H$3</f>
        <v>20232.636365303868</v>
      </c>
      <c r="I243" s="44">
        <f t="shared" si="115"/>
        <v>32636.43125222965</v>
      </c>
    </row>
    <row r="244" spans="1:9" ht="34.950000000000003" customHeight="1" x14ac:dyDescent="0.3">
      <c r="A244" s="42" t="s">
        <v>163</v>
      </c>
      <c r="B244" s="42" t="s">
        <v>163</v>
      </c>
      <c r="C244" s="43" t="s">
        <v>134</v>
      </c>
      <c r="D244" s="44">
        <v>10312.200000000003</v>
      </c>
      <c r="E244" s="44">
        <f t="shared" si="128"/>
        <v>41248.80000000001</v>
      </c>
      <c r="F244" s="49">
        <f t="shared" si="107"/>
        <v>6.0166539876155907E-4</v>
      </c>
      <c r="G244" s="44">
        <f t="shared" si="131"/>
        <v>1305.9310952608482</v>
      </c>
      <c r="H244" s="44">
        <f t="shared" si="132"/>
        <v>2130.1891243305149</v>
      </c>
      <c r="I244" s="44">
        <f t="shared" si="115"/>
        <v>3436.1202195913629</v>
      </c>
    </row>
    <row r="245" spans="1:9" ht="26.4" customHeight="1" x14ac:dyDescent="0.3">
      <c r="A245" s="42" t="s">
        <v>163</v>
      </c>
      <c r="B245" s="42" t="s">
        <v>163</v>
      </c>
      <c r="C245" s="43" t="s">
        <v>135</v>
      </c>
      <c r="D245" s="44">
        <v>98325.769999999902</v>
      </c>
      <c r="E245" s="44">
        <f t="shared" si="128"/>
        <v>393303.07999999961</v>
      </c>
      <c r="F245" s="49">
        <f t="shared" si="107"/>
        <v>5.7368179065172579E-3</v>
      </c>
      <c r="G245" s="44">
        <f t="shared" si="131"/>
        <v>12451.919135438227</v>
      </c>
      <c r="H245" s="44">
        <f t="shared" si="132"/>
        <v>20311.134956209473</v>
      </c>
      <c r="I245" s="44">
        <f t="shared" si="115"/>
        <v>32763.0540916477</v>
      </c>
    </row>
    <row r="246" spans="1:9" ht="36" customHeight="1" x14ac:dyDescent="0.3">
      <c r="A246" s="42" t="s">
        <v>163</v>
      </c>
      <c r="B246" s="42" t="s">
        <v>163</v>
      </c>
      <c r="C246" s="43" t="s">
        <v>136</v>
      </c>
      <c r="D246" s="44">
        <v>2138.85</v>
      </c>
      <c r="E246" s="44">
        <f t="shared" si="128"/>
        <v>8555.4</v>
      </c>
      <c r="F246" s="49">
        <f t="shared" si="107"/>
        <v>1.247912218674153E-4</v>
      </c>
      <c r="G246" s="44">
        <f t="shared" si="131"/>
        <v>270.86273764072303</v>
      </c>
      <c r="H246" s="44">
        <f t="shared" si="132"/>
        <v>441.82182352692143</v>
      </c>
      <c r="I246" s="44">
        <f t="shared" si="115"/>
        <v>712.68456116764446</v>
      </c>
    </row>
    <row r="247" spans="1:9" x14ac:dyDescent="0.3">
      <c r="A247" s="42" t="s">
        <v>113</v>
      </c>
      <c r="B247" s="42" t="s">
        <v>164</v>
      </c>
      <c r="C247" s="43" t="s">
        <v>133</v>
      </c>
      <c r="D247" s="44">
        <v>63852.2</v>
      </c>
      <c r="E247" s="44">
        <f t="shared" si="128"/>
        <v>255408.8</v>
      </c>
      <c r="F247" s="49">
        <f t="shared" si="107"/>
        <v>3.7254571647953694E-3</v>
      </c>
      <c r="G247" s="44">
        <f t="shared" ref="G247:G250" si="133">F247*$G$3</f>
        <v>8086.2059968595167</v>
      </c>
      <c r="H247" s="44">
        <f t="shared" ref="H247:H250" si="134">F247*$H$3</f>
        <v>13189.936386472027</v>
      </c>
      <c r="I247" s="44">
        <f t="shared" si="115"/>
        <v>21276.142383331542</v>
      </c>
    </row>
    <row r="248" spans="1:9" x14ac:dyDescent="0.3">
      <c r="A248" s="42" t="s">
        <v>113</v>
      </c>
      <c r="B248" s="42" t="s">
        <v>164</v>
      </c>
      <c r="C248" s="43" t="s">
        <v>134</v>
      </c>
      <c r="D248" s="44">
        <v>6318.75</v>
      </c>
      <c r="E248" s="44">
        <f t="shared" si="128"/>
        <v>25275</v>
      </c>
      <c r="F248" s="49">
        <f t="shared" si="107"/>
        <v>3.6866752375095519E-4</v>
      </c>
      <c r="G248" s="44">
        <f t="shared" si="133"/>
        <v>800.20287699806852</v>
      </c>
      <c r="H248" s="44">
        <f t="shared" si="134"/>
        <v>1305.2629438299718</v>
      </c>
      <c r="I248" s="44">
        <f t="shared" si="115"/>
        <v>2105.4658208280403</v>
      </c>
    </row>
    <row r="249" spans="1:9" x14ac:dyDescent="0.3">
      <c r="A249" s="42" t="s">
        <v>113</v>
      </c>
      <c r="B249" s="42" t="s">
        <v>164</v>
      </c>
      <c r="C249" s="43" t="s">
        <v>135</v>
      </c>
      <c r="D249" s="44">
        <v>65288.760000000009</v>
      </c>
      <c r="E249" s="44">
        <f t="shared" si="128"/>
        <v>261155.04000000004</v>
      </c>
      <c r="F249" s="49">
        <f t="shared" si="107"/>
        <v>3.8092732704997695E-3</v>
      </c>
      <c r="G249" s="44">
        <f t="shared" si="133"/>
        <v>8268.1311315745097</v>
      </c>
      <c r="H249" s="44">
        <f t="shared" si="134"/>
        <v>13486.686302925187</v>
      </c>
      <c r="I249" s="44">
        <f t="shared" si="115"/>
        <v>21754.817434499695</v>
      </c>
    </row>
    <row r="250" spans="1:9" x14ac:dyDescent="0.3">
      <c r="A250" s="42" t="s">
        <v>113</v>
      </c>
      <c r="B250" s="42" t="s">
        <v>164</v>
      </c>
      <c r="C250" s="43" t="s">
        <v>136</v>
      </c>
      <c r="D250" s="44">
        <v>1571.4</v>
      </c>
      <c r="E250" s="44">
        <f t="shared" si="128"/>
        <v>6285.6</v>
      </c>
      <c r="F250" s="49">
        <f t="shared" si="107"/>
        <v>9.1683346678101058E-5</v>
      </c>
      <c r="G250" s="44">
        <f t="shared" si="133"/>
        <v>199.00119500134758</v>
      </c>
      <c r="H250" s="44">
        <f t="shared" si="134"/>
        <v>324.60378871365668</v>
      </c>
      <c r="I250" s="44">
        <f t="shared" si="115"/>
        <v>523.60498371500421</v>
      </c>
    </row>
    <row r="251" spans="1:9" x14ac:dyDescent="0.3">
      <c r="A251" s="42" t="s">
        <v>113</v>
      </c>
      <c r="B251" s="42" t="s">
        <v>165</v>
      </c>
      <c r="C251" s="43" t="s">
        <v>133</v>
      </c>
      <c r="D251" s="44">
        <v>193489.74000000051</v>
      </c>
      <c r="E251" s="44">
        <f t="shared" si="128"/>
        <v>773958.96000000206</v>
      </c>
      <c r="F251" s="49">
        <f t="shared" si="107"/>
        <v>1.1289160564512971E-2</v>
      </c>
      <c r="G251" s="44">
        <f t="shared" ref="G251:G257" si="135">F251*$G$3</f>
        <v>24503.429731767941</v>
      </c>
      <c r="H251" s="44">
        <f t="shared" ref="H251:H257" si="136">F251*$H$3</f>
        <v>39969.137508731401</v>
      </c>
      <c r="I251" s="44">
        <f t="shared" si="115"/>
        <v>64472.567240499338</v>
      </c>
    </row>
    <row r="252" spans="1:9" x14ac:dyDescent="0.3">
      <c r="A252" s="42" t="s">
        <v>113</v>
      </c>
      <c r="B252" s="42" t="s">
        <v>165</v>
      </c>
      <c r="C252" s="43" t="s">
        <v>134</v>
      </c>
      <c r="D252" s="44">
        <v>6470.4</v>
      </c>
      <c r="E252" s="44">
        <f t="shared" si="128"/>
        <v>25881.599999999999</v>
      </c>
      <c r="F252" s="49">
        <f t="shared" si="107"/>
        <v>3.7751554432097808E-4</v>
      </c>
      <c r="G252" s="44">
        <f t="shared" si="135"/>
        <v>819.40774604602211</v>
      </c>
      <c r="H252" s="44">
        <f t="shared" si="136"/>
        <v>1336.589254481891</v>
      </c>
      <c r="I252" s="44">
        <f t="shared" si="115"/>
        <v>2155.9970005279129</v>
      </c>
    </row>
    <row r="253" spans="1:9" ht="27.6" customHeight="1" x14ac:dyDescent="0.3">
      <c r="A253" s="42" t="s">
        <v>113</v>
      </c>
      <c r="B253" s="42" t="s">
        <v>165</v>
      </c>
      <c r="C253" s="43" t="s">
        <v>137</v>
      </c>
      <c r="D253" s="44">
        <v>184652.15000000014</v>
      </c>
      <c r="E253" s="44">
        <f t="shared" si="128"/>
        <v>738608.60000000056</v>
      </c>
      <c r="F253" s="49">
        <f t="shared" si="107"/>
        <v>1.0773531299036992E-2</v>
      </c>
      <c r="G253" s="44">
        <f t="shared" si="135"/>
        <v>23384.242401405187</v>
      </c>
      <c r="H253" s="44">
        <f t="shared" si="136"/>
        <v>38143.558281864884</v>
      </c>
      <c r="I253" s="44">
        <f t="shared" si="115"/>
        <v>61527.80068327007</v>
      </c>
    </row>
    <row r="254" spans="1:9" ht="31.2" customHeight="1" x14ac:dyDescent="0.3">
      <c r="A254" s="42" t="s">
        <v>113</v>
      </c>
      <c r="B254" s="42" t="s">
        <v>165</v>
      </c>
      <c r="C254" s="43" t="s">
        <v>138</v>
      </c>
      <c r="D254" s="44">
        <v>8348.1299999999992</v>
      </c>
      <c r="E254" s="44">
        <f t="shared" si="128"/>
        <v>33392.519999999997</v>
      </c>
      <c r="F254" s="49">
        <f t="shared" si="107"/>
        <v>4.8707171751549933E-4</v>
      </c>
      <c r="G254" s="44">
        <f t="shared" si="135"/>
        <v>1057.2023966059562</v>
      </c>
      <c r="H254" s="44">
        <f t="shared" si="136"/>
        <v>1724.4715710030152</v>
      </c>
      <c r="I254" s="44">
        <f t="shared" si="115"/>
        <v>2781.6739676089715</v>
      </c>
    </row>
    <row r="255" spans="1:9" ht="30" customHeight="1" x14ac:dyDescent="0.3">
      <c r="A255" s="42" t="s">
        <v>113</v>
      </c>
      <c r="B255" s="42" t="s">
        <v>165</v>
      </c>
      <c r="C255" s="43" t="s">
        <v>139</v>
      </c>
      <c r="D255" s="44">
        <v>99193.769999999946</v>
      </c>
      <c r="E255" s="44">
        <f t="shared" si="128"/>
        <v>396775.07999999978</v>
      </c>
      <c r="F255" s="49">
        <f t="shared" si="107"/>
        <v>5.7874613740726832E-3</v>
      </c>
      <c r="G255" s="44">
        <f t="shared" si="135"/>
        <v>12561.842157750292</v>
      </c>
      <c r="H255" s="44">
        <f t="shared" si="136"/>
        <v>20490.437545367848</v>
      </c>
      <c r="I255" s="44">
        <f t="shared" si="115"/>
        <v>33052.27970311814</v>
      </c>
    </row>
    <row r="256" spans="1:9" x14ac:dyDescent="0.3">
      <c r="A256" s="42" t="s">
        <v>113</v>
      </c>
      <c r="B256" s="42" t="s">
        <v>165</v>
      </c>
      <c r="C256" s="43" t="s">
        <v>135</v>
      </c>
      <c r="D256" s="44">
        <v>175281.25000000003</v>
      </c>
      <c r="E256" s="44">
        <f t="shared" si="128"/>
        <v>701125.00000000012</v>
      </c>
      <c r="F256" s="49">
        <f t="shared" si="107"/>
        <v>1.0226786056968883E-2</v>
      </c>
      <c r="G256" s="44">
        <f t="shared" si="135"/>
        <v>22197.516998428127</v>
      </c>
      <c r="H256" s="44">
        <f t="shared" si="136"/>
        <v>36207.813313265644</v>
      </c>
      <c r="I256" s="44">
        <f t="shared" si="115"/>
        <v>58405.330311693775</v>
      </c>
    </row>
    <row r="257" spans="1:9" x14ac:dyDescent="0.3">
      <c r="A257" s="42" t="s">
        <v>113</v>
      </c>
      <c r="B257" s="42" t="s">
        <v>165</v>
      </c>
      <c r="C257" s="43" t="s">
        <v>136</v>
      </c>
      <c r="D257" s="44">
        <v>3317.4</v>
      </c>
      <c r="E257" s="44">
        <f t="shared" si="128"/>
        <v>13269.6</v>
      </c>
      <c r="F257" s="49">
        <f t="shared" si="107"/>
        <v>1.9355373187599111E-4</v>
      </c>
      <c r="G257" s="44">
        <f t="shared" si="135"/>
        <v>420.11363389173374</v>
      </c>
      <c r="H257" s="44">
        <f t="shared" si="136"/>
        <v>685.27466506216399</v>
      </c>
      <c r="I257" s="44">
        <f t="shared" ref="I257:I295" si="137">G257+H257</f>
        <v>1105.3882989538977</v>
      </c>
    </row>
    <row r="258" spans="1:9" x14ac:dyDescent="0.3">
      <c r="A258" s="42" t="s">
        <v>113</v>
      </c>
      <c r="B258" s="42" t="s">
        <v>114</v>
      </c>
      <c r="C258" s="43" t="s">
        <v>133</v>
      </c>
      <c r="D258" s="44">
        <v>24720.760000000002</v>
      </c>
      <c r="E258" s="44">
        <f t="shared" si="128"/>
        <v>98883.040000000008</v>
      </c>
      <c r="F258" s="49">
        <f t="shared" si="107"/>
        <v>1.4423329573794918E-3</v>
      </c>
      <c r="G258" s="44">
        <f t="shared" ref="G258:G261" si="138">F258*$G$3</f>
        <v>3130.6228721786388</v>
      </c>
      <c r="H258" s="44">
        <f t="shared" ref="H258:H261" si="139">F258*$H$3</f>
        <v>5106.5625276066021</v>
      </c>
      <c r="I258" s="44">
        <f t="shared" si="137"/>
        <v>8237.1853997852413</v>
      </c>
    </row>
    <row r="259" spans="1:9" x14ac:dyDescent="0.3">
      <c r="A259" s="42" t="s">
        <v>113</v>
      </c>
      <c r="B259" s="42" t="s">
        <v>114</v>
      </c>
      <c r="C259" s="43" t="s">
        <v>134</v>
      </c>
      <c r="D259" s="44">
        <v>909.90000000000009</v>
      </c>
      <c r="E259" s="44">
        <f t="shared" si="128"/>
        <v>3639.6000000000004</v>
      </c>
      <c r="F259" s="49">
        <f t="shared" si="107"/>
        <v>5.3088123420137558E-5</v>
      </c>
      <c r="G259" s="44">
        <f t="shared" si="138"/>
        <v>115.22921428772189</v>
      </c>
      <c r="H259" s="44">
        <f t="shared" si="139"/>
        <v>187.95786391151597</v>
      </c>
      <c r="I259" s="44">
        <f t="shared" si="137"/>
        <v>303.18707819923787</v>
      </c>
    </row>
    <row r="260" spans="1:9" x14ac:dyDescent="0.3">
      <c r="A260" s="42" t="s">
        <v>113</v>
      </c>
      <c r="B260" s="42" t="s">
        <v>114</v>
      </c>
      <c r="C260" s="43" t="s">
        <v>135</v>
      </c>
      <c r="D260" s="44">
        <v>23894.340000000018</v>
      </c>
      <c r="E260" s="44">
        <f t="shared" si="128"/>
        <v>95577.360000000073</v>
      </c>
      <c r="F260" s="49">
        <f t="shared" si="107"/>
        <v>1.394115475285999E-3</v>
      </c>
      <c r="G260" s="44">
        <f t="shared" si="138"/>
        <v>3025.9655172257239</v>
      </c>
      <c r="H260" s="44">
        <f t="shared" si="139"/>
        <v>4935.8491108643757</v>
      </c>
      <c r="I260" s="44">
        <f t="shared" si="137"/>
        <v>7961.8146280901001</v>
      </c>
    </row>
    <row r="261" spans="1:9" x14ac:dyDescent="0.3">
      <c r="A261" s="42" t="s">
        <v>113</v>
      </c>
      <c r="B261" s="42" t="s">
        <v>114</v>
      </c>
      <c r="C261" s="43" t="s">
        <v>136</v>
      </c>
      <c r="D261" s="44">
        <v>1222.1999999999998</v>
      </c>
      <c r="E261" s="44">
        <f t="shared" si="128"/>
        <v>4888.7999999999993</v>
      </c>
      <c r="F261" s="49">
        <f t="shared" ref="F261:F287" si="140">E261/$E$296</f>
        <v>7.1309269638523035E-5</v>
      </c>
      <c r="G261" s="44">
        <f t="shared" si="138"/>
        <v>154.77870722327032</v>
      </c>
      <c r="H261" s="44">
        <f t="shared" si="139"/>
        <v>252.46961344395515</v>
      </c>
      <c r="I261" s="44">
        <f t="shared" si="137"/>
        <v>407.24832066722547</v>
      </c>
    </row>
    <row r="262" spans="1:9" x14ac:dyDescent="0.3">
      <c r="A262" s="42" t="s">
        <v>113</v>
      </c>
      <c r="B262" s="42" t="s">
        <v>166</v>
      </c>
      <c r="C262" s="43" t="s">
        <v>133</v>
      </c>
      <c r="D262" s="44">
        <v>32629.059999999998</v>
      </c>
      <c r="E262" s="44">
        <f t="shared" si="128"/>
        <v>130516.23999999999</v>
      </c>
      <c r="F262" s="49">
        <f t="shared" si="140"/>
        <v>1.9037427897165328E-3</v>
      </c>
      <c r="G262" s="44">
        <f t="shared" ref="G262:G265" si="141">F262*$G$3</f>
        <v>4132.1254497713308</v>
      </c>
      <c r="H262" s="44">
        <f t="shared" ref="H262:H265" si="142">F262*$H$3</f>
        <v>6740.178502077908</v>
      </c>
      <c r="I262" s="44">
        <f t="shared" si="137"/>
        <v>10872.303951849239</v>
      </c>
    </row>
    <row r="263" spans="1:9" x14ac:dyDescent="0.3">
      <c r="A263" s="42" t="s">
        <v>113</v>
      </c>
      <c r="B263" s="42" t="s">
        <v>166</v>
      </c>
      <c r="C263" s="43" t="s">
        <v>134</v>
      </c>
      <c r="D263" s="44">
        <v>5914.3499999999995</v>
      </c>
      <c r="E263" s="44">
        <f t="shared" si="128"/>
        <v>23657.399999999998</v>
      </c>
      <c r="F263" s="49">
        <f t="shared" si="140"/>
        <v>3.4507280223089405E-4</v>
      </c>
      <c r="G263" s="44">
        <f t="shared" si="141"/>
        <v>748.98989287019208</v>
      </c>
      <c r="H263" s="44">
        <f t="shared" si="142"/>
        <v>1221.7261154248536</v>
      </c>
      <c r="I263" s="44">
        <f t="shared" si="137"/>
        <v>1970.7160082950456</v>
      </c>
    </row>
    <row r="264" spans="1:9" x14ac:dyDescent="0.3">
      <c r="A264" s="42" t="s">
        <v>113</v>
      </c>
      <c r="B264" s="42" t="s">
        <v>166</v>
      </c>
      <c r="C264" s="43" t="s">
        <v>135</v>
      </c>
      <c r="D264" s="44">
        <v>59848.029999999984</v>
      </c>
      <c r="E264" s="44">
        <f t="shared" si="128"/>
        <v>239392.11999999994</v>
      </c>
      <c r="F264" s="49">
        <f t="shared" si="140"/>
        <v>3.4918338312914538E-3</v>
      </c>
      <c r="G264" s="44">
        <f t="shared" si="141"/>
        <v>7579.1202039432965</v>
      </c>
      <c r="H264" s="44">
        <f t="shared" si="142"/>
        <v>12362.795777681416</v>
      </c>
      <c r="I264" s="44">
        <f t="shared" si="137"/>
        <v>19941.915981624712</v>
      </c>
    </row>
    <row r="265" spans="1:9" x14ac:dyDescent="0.3">
      <c r="A265" s="42" t="s">
        <v>113</v>
      </c>
      <c r="B265" s="42" t="s">
        <v>166</v>
      </c>
      <c r="C265" s="43" t="s">
        <v>136</v>
      </c>
      <c r="D265" s="44">
        <v>3491.9999999999995</v>
      </c>
      <c r="E265" s="44">
        <f t="shared" si="128"/>
        <v>13967.999999999998</v>
      </c>
      <c r="F265" s="49">
        <f t="shared" si="140"/>
        <v>2.0374077039578007E-4</v>
      </c>
      <c r="G265" s="44">
        <f t="shared" si="141"/>
        <v>442.22487778077226</v>
      </c>
      <c r="H265" s="44">
        <f t="shared" si="142"/>
        <v>721.34175269701461</v>
      </c>
      <c r="I265" s="44">
        <f t="shared" si="137"/>
        <v>1163.5666304777869</v>
      </c>
    </row>
    <row r="266" spans="1:9" ht="29.4" customHeight="1" x14ac:dyDescent="0.3">
      <c r="A266" s="42" t="s">
        <v>167</v>
      </c>
      <c r="B266" s="42" t="s">
        <v>167</v>
      </c>
      <c r="C266" s="43" t="s">
        <v>140</v>
      </c>
      <c r="D266" s="44">
        <v>167200.79999999993</v>
      </c>
      <c r="E266" s="44">
        <f t="shared" si="128"/>
        <v>668803.19999999972</v>
      </c>
      <c r="F266" s="49">
        <f t="shared" si="140"/>
        <v>9.7553321313833732E-3</v>
      </c>
      <c r="G266" s="44">
        <f>F266*$G$3</f>
        <v>21174.213443541619</v>
      </c>
      <c r="H266" s="44">
        <f>F266*$H$3</f>
        <v>34538.636347177257</v>
      </c>
      <c r="I266" s="44">
        <f t="shared" si="137"/>
        <v>55712.849790718872</v>
      </c>
    </row>
    <row r="267" spans="1:9" ht="31.2" x14ac:dyDescent="0.3">
      <c r="A267" s="42" t="s">
        <v>186</v>
      </c>
      <c r="B267" s="42" t="s">
        <v>121</v>
      </c>
      <c r="C267" s="43" t="s">
        <v>133</v>
      </c>
      <c r="D267" s="44">
        <v>53366.380000000019</v>
      </c>
      <c r="E267" s="44">
        <f t="shared" si="128"/>
        <v>213465.52000000008</v>
      </c>
      <c r="F267" s="49">
        <f t="shared" si="140"/>
        <v>3.1136619056225533E-3</v>
      </c>
      <c r="G267" s="44">
        <f t="shared" ref="G267:G271" si="143">F267*$G$3</f>
        <v>6758.2877643477277</v>
      </c>
      <c r="H267" s="44">
        <f t="shared" ref="H267:H271" si="144">F267*$H$3</f>
        <v>11023.882612913783</v>
      </c>
      <c r="I267" s="44">
        <f t="shared" si="137"/>
        <v>17782.170377261511</v>
      </c>
    </row>
    <row r="268" spans="1:9" ht="31.2" x14ac:dyDescent="0.3">
      <c r="A268" s="42" t="s">
        <v>186</v>
      </c>
      <c r="B268" s="42" t="s">
        <v>121</v>
      </c>
      <c r="C268" s="43" t="s">
        <v>134</v>
      </c>
      <c r="D268" s="44">
        <v>38822.400000000009</v>
      </c>
      <c r="E268" s="44">
        <f t="shared" si="128"/>
        <v>155289.60000000003</v>
      </c>
      <c r="F268" s="49">
        <f t="shared" si="140"/>
        <v>2.2650932659258691E-3</v>
      </c>
      <c r="G268" s="44">
        <f t="shared" si="143"/>
        <v>4916.4464762761336</v>
      </c>
      <c r="H268" s="44">
        <f t="shared" si="144"/>
        <v>8019.5355268913481</v>
      </c>
      <c r="I268" s="44">
        <f t="shared" si="137"/>
        <v>12935.982003167483</v>
      </c>
    </row>
    <row r="269" spans="1:9" ht="31.2" x14ac:dyDescent="0.3">
      <c r="A269" s="42" t="s">
        <v>186</v>
      </c>
      <c r="B269" s="42" t="s">
        <v>121</v>
      </c>
      <c r="C269" s="43" t="s">
        <v>142</v>
      </c>
      <c r="D269" s="44">
        <v>4731.21</v>
      </c>
      <c r="E269" s="44">
        <f t="shared" si="128"/>
        <v>18924.84</v>
      </c>
      <c r="F269" s="49">
        <f t="shared" si="140"/>
        <v>2.7604248863236509E-4</v>
      </c>
      <c r="G269" s="44">
        <f t="shared" si="143"/>
        <v>599.1577216509645</v>
      </c>
      <c r="H269" s="44">
        <f t="shared" si="144"/>
        <v>977.325118493025</v>
      </c>
      <c r="I269" s="44">
        <f t="shared" si="137"/>
        <v>1576.4828401439895</v>
      </c>
    </row>
    <row r="270" spans="1:9" ht="31.2" x14ac:dyDescent="0.3">
      <c r="A270" s="42" t="s">
        <v>186</v>
      </c>
      <c r="B270" s="42" t="s">
        <v>121</v>
      </c>
      <c r="C270" s="43" t="s">
        <v>135</v>
      </c>
      <c r="D270" s="44">
        <v>70897.759999999995</v>
      </c>
      <c r="E270" s="44">
        <f t="shared" si="128"/>
        <v>283591.03999999998</v>
      </c>
      <c r="F270" s="49">
        <f t="shared" si="140"/>
        <v>4.1365304243227725E-3</v>
      </c>
      <c r="G270" s="44">
        <f t="shared" si="143"/>
        <v>8978.4516755242057</v>
      </c>
      <c r="H270" s="44">
        <f t="shared" si="144"/>
        <v>14645.336328949685</v>
      </c>
      <c r="I270" s="44">
        <f t="shared" si="137"/>
        <v>23623.788004473892</v>
      </c>
    </row>
    <row r="271" spans="1:9" ht="31.2" x14ac:dyDescent="0.3">
      <c r="A271" s="42" t="s">
        <v>186</v>
      </c>
      <c r="B271" s="42" t="s">
        <v>121</v>
      </c>
      <c r="C271" s="43" t="s">
        <v>136</v>
      </c>
      <c r="D271" s="44">
        <v>13007.700000000003</v>
      </c>
      <c r="E271" s="44">
        <f t="shared" si="128"/>
        <v>52030.80000000001</v>
      </c>
      <c r="F271" s="49">
        <f t="shared" si="140"/>
        <v>7.5893436972428109E-4</v>
      </c>
      <c r="G271" s="44">
        <f t="shared" si="143"/>
        <v>1647.2876697333775</v>
      </c>
      <c r="H271" s="44">
        <f t="shared" si="144"/>
        <v>2686.9980287963804</v>
      </c>
      <c r="I271" s="44">
        <f t="shared" si="137"/>
        <v>4334.2856985297576</v>
      </c>
    </row>
    <row r="272" spans="1:9" ht="18" customHeight="1" x14ac:dyDescent="0.3">
      <c r="A272" s="42" t="s">
        <v>187</v>
      </c>
      <c r="B272" s="42" t="s">
        <v>168</v>
      </c>
      <c r="C272" s="43" t="s">
        <v>133</v>
      </c>
      <c r="D272" s="44">
        <v>15523.699999999992</v>
      </c>
      <c r="E272" s="44">
        <f t="shared" si="128"/>
        <v>62094.799999999967</v>
      </c>
      <c r="F272" s="49">
        <f t="shared" si="140"/>
        <v>9.057304116245619E-4</v>
      </c>
      <c r="G272" s="44">
        <f t="shared" ref="G272:G275" si="145">F272*$G$3</f>
        <v>1965.9124671263953</v>
      </c>
      <c r="H272" s="44">
        <f t="shared" ref="H272:H275" si="146">F272*$H$3</f>
        <v>3206.7276535918218</v>
      </c>
      <c r="I272" s="44">
        <f t="shared" si="137"/>
        <v>5172.6401207182171</v>
      </c>
    </row>
    <row r="273" spans="1:9" ht="18.600000000000001" customHeight="1" x14ac:dyDescent="0.3">
      <c r="A273" s="42" t="s">
        <v>187</v>
      </c>
      <c r="B273" s="42" t="s">
        <v>168</v>
      </c>
      <c r="C273" s="43" t="s">
        <v>134</v>
      </c>
      <c r="D273" s="44">
        <v>3538.5</v>
      </c>
      <c r="E273" s="44">
        <f t="shared" si="128"/>
        <v>14154</v>
      </c>
      <c r="F273" s="49">
        <f t="shared" si="140"/>
        <v>2.0645381330053491E-4</v>
      </c>
      <c r="G273" s="44">
        <f t="shared" si="145"/>
        <v>448.11361111891836</v>
      </c>
      <c r="H273" s="44">
        <f t="shared" si="146"/>
        <v>730.9472485447842</v>
      </c>
      <c r="I273" s="44">
        <f t="shared" si="137"/>
        <v>1179.0608596637026</v>
      </c>
    </row>
    <row r="274" spans="1:9" ht="17.399999999999999" customHeight="1" x14ac:dyDescent="0.3">
      <c r="A274" s="42" t="s">
        <v>187</v>
      </c>
      <c r="B274" s="42" t="s">
        <v>168</v>
      </c>
      <c r="C274" s="43" t="s">
        <v>135</v>
      </c>
      <c r="D274" s="44">
        <v>61811.180000000008</v>
      </c>
      <c r="E274" s="44">
        <f t="shared" si="128"/>
        <v>247244.72000000003</v>
      </c>
      <c r="F274" s="49">
        <f t="shared" si="140"/>
        <v>3.6063738351295067E-3</v>
      </c>
      <c r="G274" s="44">
        <f t="shared" si="145"/>
        <v>7827.7323943256943</v>
      </c>
      <c r="H274" s="44">
        <f t="shared" si="146"/>
        <v>12768.323286789997</v>
      </c>
      <c r="I274" s="44">
        <f t="shared" si="137"/>
        <v>20596.055681115693</v>
      </c>
    </row>
    <row r="275" spans="1:9" ht="17.399999999999999" customHeight="1" x14ac:dyDescent="0.3">
      <c r="A275" s="42" t="s">
        <v>187</v>
      </c>
      <c r="B275" s="42" t="s">
        <v>168</v>
      </c>
      <c r="C275" s="43" t="s">
        <v>136</v>
      </c>
      <c r="D275" s="44">
        <v>1309.5</v>
      </c>
      <c r="E275" s="44">
        <f t="shared" si="128"/>
        <v>5238</v>
      </c>
      <c r="F275" s="49">
        <f t="shared" si="140"/>
        <v>7.6402788898417544E-5</v>
      </c>
      <c r="G275" s="44">
        <f t="shared" si="145"/>
        <v>165.83432916778963</v>
      </c>
      <c r="H275" s="44">
        <f t="shared" si="146"/>
        <v>270.50315726138052</v>
      </c>
      <c r="I275" s="44">
        <f t="shared" si="137"/>
        <v>436.33748642917016</v>
      </c>
    </row>
    <row r="276" spans="1:9" ht="18.600000000000001" customHeight="1" x14ac:dyDescent="0.3">
      <c r="A276" s="42" t="s">
        <v>187</v>
      </c>
      <c r="B276" s="42" t="s">
        <v>169</v>
      </c>
      <c r="C276" s="43" t="s">
        <v>133</v>
      </c>
      <c r="D276" s="44">
        <v>60395.979999999996</v>
      </c>
      <c r="E276" s="44">
        <f t="shared" si="128"/>
        <v>241583.91999999998</v>
      </c>
      <c r="F276" s="49">
        <f t="shared" si="140"/>
        <v>3.5238039788110329E-3</v>
      </c>
      <c r="G276" s="44">
        <f t="shared" ref="G276:G279" si="147">F276*$G$3</f>
        <v>7648.5122777634506</v>
      </c>
      <c r="H276" s="44">
        <f t="shared" ref="H276:H279" si="148">F276*$H$3</f>
        <v>12475.985701332716</v>
      </c>
      <c r="I276" s="44">
        <f t="shared" si="137"/>
        <v>20124.497979096166</v>
      </c>
    </row>
    <row r="277" spans="1:9" ht="16.2" customHeight="1" x14ac:dyDescent="0.3">
      <c r="A277" s="42" t="s">
        <v>187</v>
      </c>
      <c r="B277" s="42" t="s">
        <v>169</v>
      </c>
      <c r="C277" s="43" t="s">
        <v>134</v>
      </c>
      <c r="D277" s="44">
        <v>42866.399999999994</v>
      </c>
      <c r="E277" s="44">
        <f t="shared" si="128"/>
        <v>171465.59999999998</v>
      </c>
      <c r="F277" s="49">
        <f t="shared" si="140"/>
        <v>2.5010404811264797E-3</v>
      </c>
      <c r="G277" s="44">
        <f t="shared" si="147"/>
        <v>5428.5763175548964</v>
      </c>
      <c r="H277" s="44">
        <f t="shared" si="148"/>
        <v>8854.9038109425273</v>
      </c>
      <c r="I277" s="44">
        <f t="shared" si="137"/>
        <v>14283.480128497424</v>
      </c>
    </row>
    <row r="278" spans="1:9" ht="15" customHeight="1" x14ac:dyDescent="0.3">
      <c r="A278" s="42" t="s">
        <v>187</v>
      </c>
      <c r="B278" s="42" t="s">
        <v>169</v>
      </c>
      <c r="C278" s="43" t="s">
        <v>135</v>
      </c>
      <c r="D278" s="44">
        <v>165577.67999999991</v>
      </c>
      <c r="E278" s="44">
        <f t="shared" si="128"/>
        <v>662310.71999999962</v>
      </c>
      <c r="F278" s="49">
        <f t="shared" si="140"/>
        <v>9.6606311808550786E-3</v>
      </c>
      <c r="G278" s="44">
        <f t="shared" si="147"/>
        <v>20968.66245739513</v>
      </c>
      <c r="H278" s="44">
        <f t="shared" si="148"/>
        <v>34203.348768243239</v>
      </c>
      <c r="I278" s="44">
        <f t="shared" si="137"/>
        <v>55172.011225638373</v>
      </c>
    </row>
    <row r="279" spans="1:9" ht="15" customHeight="1" x14ac:dyDescent="0.3">
      <c r="A279" s="42" t="s">
        <v>187</v>
      </c>
      <c r="B279" s="42" t="s">
        <v>169</v>
      </c>
      <c r="C279" s="43" t="s">
        <v>136</v>
      </c>
      <c r="D279" s="44">
        <v>10345.049999999996</v>
      </c>
      <c r="E279" s="44">
        <f t="shared" si="128"/>
        <v>41380.199999999983</v>
      </c>
      <c r="F279" s="49">
        <f t="shared" si="140"/>
        <v>6.035820322974983E-4</v>
      </c>
      <c r="G279" s="44">
        <f t="shared" si="147"/>
        <v>1310.0912004255376</v>
      </c>
      <c r="H279" s="44">
        <f t="shared" si="148"/>
        <v>2136.974942364905</v>
      </c>
      <c r="I279" s="44">
        <f t="shared" si="137"/>
        <v>3447.0661427904424</v>
      </c>
    </row>
    <row r="280" spans="1:9" ht="17.399999999999999" customHeight="1" x14ac:dyDescent="0.3">
      <c r="A280" s="42" t="s">
        <v>188</v>
      </c>
      <c r="B280" s="42" t="s">
        <v>170</v>
      </c>
      <c r="C280" s="43" t="s">
        <v>133</v>
      </c>
      <c r="D280" s="44">
        <v>3397.64</v>
      </c>
      <c r="E280" s="44">
        <f t="shared" si="128"/>
        <v>13590.56</v>
      </c>
      <c r="F280" s="49">
        <f t="shared" si="140"/>
        <v>1.9823533537443252E-4</v>
      </c>
      <c r="G280" s="44">
        <f t="shared" ref="G280:G283" si="149">F280*$G$3</f>
        <v>430.27518148426788</v>
      </c>
      <c r="H280" s="44">
        <f t="shared" ref="H280:H283" si="150">F280*$H$3</f>
        <v>701.84982606915389</v>
      </c>
      <c r="I280" s="44">
        <f t="shared" si="137"/>
        <v>1132.1250075534217</v>
      </c>
    </row>
    <row r="281" spans="1:9" ht="15" customHeight="1" x14ac:dyDescent="0.3">
      <c r="A281" s="42" t="s">
        <v>188</v>
      </c>
      <c r="B281" s="42" t="s">
        <v>170</v>
      </c>
      <c r="C281" s="43" t="s">
        <v>134</v>
      </c>
      <c r="D281" s="44">
        <v>303.3</v>
      </c>
      <c r="E281" s="44">
        <f t="shared" si="128"/>
        <v>1213.2</v>
      </c>
      <c r="F281" s="49">
        <f t="shared" si="140"/>
        <v>1.7696041140045849E-5</v>
      </c>
      <c r="G281" s="44">
        <f t="shared" si="149"/>
        <v>38.409738095907286</v>
      </c>
      <c r="H281" s="44">
        <f t="shared" si="150"/>
        <v>62.65262130383865</v>
      </c>
      <c r="I281" s="44">
        <f t="shared" si="137"/>
        <v>101.06235939974593</v>
      </c>
    </row>
    <row r="282" spans="1:9" ht="18" customHeight="1" x14ac:dyDescent="0.3">
      <c r="A282" s="42" t="s">
        <v>188</v>
      </c>
      <c r="B282" s="42" t="s">
        <v>170</v>
      </c>
      <c r="C282" s="43" t="s">
        <v>135</v>
      </c>
      <c r="D282" s="44">
        <v>88734.379999999976</v>
      </c>
      <c r="E282" s="44">
        <f t="shared" si="128"/>
        <v>354937.5199999999</v>
      </c>
      <c r="F282" s="49">
        <f t="shared" si="140"/>
        <v>5.1772081734799249E-3</v>
      </c>
      <c r="G282" s="44">
        <f t="shared" si="149"/>
        <v>11237.27100528425</v>
      </c>
      <c r="H282" s="44">
        <f t="shared" si="150"/>
        <v>18329.843411707592</v>
      </c>
      <c r="I282" s="44">
        <f t="shared" si="137"/>
        <v>29567.114416991841</v>
      </c>
    </row>
    <row r="283" spans="1:9" ht="13.2" customHeight="1" x14ac:dyDescent="0.3">
      <c r="A283" s="42" t="s">
        <v>188</v>
      </c>
      <c r="B283" s="42" t="s">
        <v>170</v>
      </c>
      <c r="C283" s="43" t="s">
        <v>136</v>
      </c>
      <c r="D283" s="44">
        <v>2313.4499999999998</v>
      </c>
      <c r="E283" s="44">
        <f t="shared" si="128"/>
        <v>9253.7999999999993</v>
      </c>
      <c r="F283" s="49">
        <f t="shared" si="140"/>
        <v>1.3497826038720432E-4</v>
      </c>
      <c r="G283" s="44">
        <f t="shared" si="149"/>
        <v>292.97398152976166</v>
      </c>
      <c r="H283" s="44">
        <f t="shared" si="150"/>
        <v>477.88891116177223</v>
      </c>
      <c r="I283" s="44">
        <f t="shared" si="137"/>
        <v>770.86289269153394</v>
      </c>
    </row>
    <row r="284" spans="1:9" ht="14.4" customHeight="1" x14ac:dyDescent="0.3">
      <c r="A284" s="42" t="s">
        <v>188</v>
      </c>
      <c r="B284" s="42" t="s">
        <v>171</v>
      </c>
      <c r="C284" s="43" t="s">
        <v>133</v>
      </c>
      <c r="D284" s="44">
        <v>104623.88</v>
      </c>
      <c r="E284" s="44">
        <f t="shared" si="128"/>
        <v>418495.52</v>
      </c>
      <c r="F284" s="49">
        <f t="shared" si="140"/>
        <v>6.1042811892885601E-3</v>
      </c>
      <c r="G284" s="44">
        <f t="shared" ref="G284:G287" si="151">F284*$G$3</f>
        <v>13249.508174670733</v>
      </c>
      <c r="H284" s="44">
        <f t="shared" ref="H284:H287" si="152">F284*$H$3</f>
        <v>21612.134299301877</v>
      </c>
      <c r="I284" s="44">
        <f t="shared" si="137"/>
        <v>34861.642473972606</v>
      </c>
    </row>
    <row r="285" spans="1:9" ht="18" customHeight="1" x14ac:dyDescent="0.3">
      <c r="A285" s="42" t="s">
        <v>188</v>
      </c>
      <c r="B285" s="42" t="s">
        <v>171</v>
      </c>
      <c r="C285" s="43" t="s">
        <v>134</v>
      </c>
      <c r="D285" s="44">
        <v>46152.150000000009</v>
      </c>
      <c r="E285" s="44">
        <f t="shared" si="128"/>
        <v>184608.60000000003</v>
      </c>
      <c r="F285" s="49">
        <f t="shared" si="140"/>
        <v>2.6927475934769773E-3</v>
      </c>
      <c r="G285" s="44">
        <f t="shared" si="151"/>
        <v>5844.6818135938938</v>
      </c>
      <c r="H285" s="44">
        <f t="shared" si="152"/>
        <v>9533.6405417341157</v>
      </c>
      <c r="I285" s="44">
        <f t="shared" si="137"/>
        <v>15378.32235532801</v>
      </c>
    </row>
    <row r="286" spans="1:9" ht="16.95" customHeight="1" x14ac:dyDescent="0.3">
      <c r="A286" s="42" t="s">
        <v>188</v>
      </c>
      <c r="B286" s="42" t="s">
        <v>171</v>
      </c>
      <c r="C286" s="43" t="s">
        <v>135</v>
      </c>
      <c r="D286" s="44">
        <v>107075.81000000004</v>
      </c>
      <c r="E286" s="44">
        <f t="shared" si="128"/>
        <v>428303.24000000017</v>
      </c>
      <c r="F286" s="49">
        <f t="shared" si="140"/>
        <v>6.2473390664811524E-3</v>
      </c>
      <c r="G286" s="44">
        <f t="shared" si="151"/>
        <v>13560.019183999777</v>
      </c>
      <c r="H286" s="44">
        <f t="shared" si="152"/>
        <v>22118.628996807722</v>
      </c>
      <c r="I286" s="44">
        <f t="shared" si="137"/>
        <v>35678.648180807497</v>
      </c>
    </row>
    <row r="287" spans="1:9" ht="12" customHeight="1" x14ac:dyDescent="0.3">
      <c r="A287" s="42" t="s">
        <v>188</v>
      </c>
      <c r="B287" s="42" t="s">
        <v>171</v>
      </c>
      <c r="C287" s="43" t="s">
        <v>136</v>
      </c>
      <c r="D287" s="44">
        <v>7682.4000000000005</v>
      </c>
      <c r="E287" s="44">
        <f t="shared" si="128"/>
        <v>30729.600000000002</v>
      </c>
      <c r="F287" s="49">
        <f t="shared" si="140"/>
        <v>4.4822969487071627E-4</v>
      </c>
      <c r="G287" s="44">
        <f t="shared" si="151"/>
        <v>972.89473111769928</v>
      </c>
      <c r="H287" s="44">
        <f t="shared" si="152"/>
        <v>1586.9518559334326</v>
      </c>
      <c r="I287" s="44">
        <f t="shared" si="137"/>
        <v>2559.8465870511318</v>
      </c>
    </row>
    <row r="288" spans="1:9" ht="16.95" customHeight="1" x14ac:dyDescent="0.3">
      <c r="A288" s="42" t="s">
        <v>189</v>
      </c>
      <c r="B288" s="42" t="s">
        <v>172</v>
      </c>
      <c r="C288" s="43" t="s">
        <v>133</v>
      </c>
      <c r="D288" s="44">
        <v>39072.860000000008</v>
      </c>
      <c r="E288" s="44">
        <f t="shared" ref="E288:E296" si="153">D288*4</f>
        <v>156291.44000000003</v>
      </c>
      <c r="F288" s="49">
        <f t="shared" ref="F288:F291" si="154">E288/$E$296</f>
        <v>2.2797063568059744E-3</v>
      </c>
      <c r="G288" s="44">
        <f t="shared" ref="G288:G291" si="155">F288*$G$3</f>
        <v>4948.1645870690818</v>
      </c>
      <c r="H288" s="44">
        <f t="shared" ref="H288:H291" si="156">F288*$H$3</f>
        <v>8071.2729997952702</v>
      </c>
      <c r="I288" s="44">
        <f t="shared" si="137"/>
        <v>13019.437586864351</v>
      </c>
    </row>
    <row r="289" spans="1:9" ht="13.95" customHeight="1" x14ac:dyDescent="0.3">
      <c r="A289" s="42" t="s">
        <v>189</v>
      </c>
      <c r="B289" s="42" t="s">
        <v>172</v>
      </c>
      <c r="C289" s="43" t="s">
        <v>134</v>
      </c>
      <c r="D289" s="44">
        <v>22899.150000000005</v>
      </c>
      <c r="E289" s="44">
        <f t="shared" si="153"/>
        <v>91596.60000000002</v>
      </c>
      <c r="F289" s="49">
        <f t="shared" si="154"/>
        <v>1.3360511060734619E-3</v>
      </c>
      <c r="G289" s="44">
        <f t="shared" si="155"/>
        <v>2899.9352262410007</v>
      </c>
      <c r="H289" s="44">
        <f t="shared" si="156"/>
        <v>4730.2729084398188</v>
      </c>
      <c r="I289" s="44">
        <f t="shared" si="137"/>
        <v>7630.2081346808191</v>
      </c>
    </row>
    <row r="290" spans="1:9" ht="16.2" customHeight="1" x14ac:dyDescent="0.3">
      <c r="A290" s="42" t="s">
        <v>189</v>
      </c>
      <c r="B290" s="42" t="s">
        <v>172</v>
      </c>
      <c r="C290" s="43" t="s">
        <v>135</v>
      </c>
      <c r="D290" s="44">
        <v>54463.389999999985</v>
      </c>
      <c r="E290" s="44">
        <f t="shared" si="153"/>
        <v>217853.55999999994</v>
      </c>
      <c r="F290" s="49">
        <f t="shared" si="154"/>
        <v>3.1776669636213698E-3</v>
      </c>
      <c r="G290" s="44">
        <f t="shared" si="155"/>
        <v>6897.2124817515842</v>
      </c>
      <c r="H290" s="44">
        <f t="shared" si="156"/>
        <v>11250.491752697897</v>
      </c>
      <c r="I290" s="44">
        <f t="shared" si="137"/>
        <v>18147.70423444948</v>
      </c>
    </row>
    <row r="291" spans="1:9" ht="17.399999999999999" customHeight="1" x14ac:dyDescent="0.3">
      <c r="A291" s="42" t="s">
        <v>189</v>
      </c>
      <c r="B291" s="42" t="s">
        <v>172</v>
      </c>
      <c r="C291" s="43" t="s">
        <v>136</v>
      </c>
      <c r="D291" s="44">
        <v>10126.800000000001</v>
      </c>
      <c r="E291" s="44">
        <f t="shared" si="153"/>
        <v>40507.200000000004</v>
      </c>
      <c r="F291" s="49">
        <f t="shared" si="154"/>
        <v>5.9084823414776242E-4</v>
      </c>
      <c r="G291" s="44">
        <f t="shared" si="155"/>
        <v>1282.45214556424</v>
      </c>
      <c r="H291" s="44">
        <f t="shared" si="156"/>
        <v>2091.8910828213429</v>
      </c>
      <c r="I291" s="44">
        <f t="shared" si="137"/>
        <v>3374.3432283855827</v>
      </c>
    </row>
    <row r="292" spans="1:9" ht="18" customHeight="1" x14ac:dyDescent="0.3">
      <c r="A292" s="42" t="s">
        <v>190</v>
      </c>
      <c r="B292" s="42" t="s">
        <v>173</v>
      </c>
      <c r="C292" s="43" t="s">
        <v>133</v>
      </c>
      <c r="D292" s="44">
        <v>22611.879999999997</v>
      </c>
      <c r="E292" s="44">
        <f t="shared" si="153"/>
        <v>90447.51999999999</v>
      </c>
      <c r="F292" s="49">
        <f>E292/$E$296</f>
        <v>1.3192903354229473E-3</v>
      </c>
      <c r="G292" s="44">
        <f>F292*$G$3</f>
        <v>2863.5555181539203</v>
      </c>
      <c r="H292" s="44">
        <f>F292*$H$3</f>
        <v>4670.9316010809198</v>
      </c>
      <c r="I292" s="44">
        <f t="shared" si="137"/>
        <v>7534.4871192348401</v>
      </c>
    </row>
    <row r="293" spans="1:9" ht="17.399999999999999" customHeight="1" x14ac:dyDescent="0.3">
      <c r="A293" s="42" t="s">
        <v>190</v>
      </c>
      <c r="B293" s="42" t="s">
        <v>173</v>
      </c>
      <c r="C293" s="43" t="s">
        <v>134</v>
      </c>
      <c r="D293" s="44">
        <v>1920.8999999999999</v>
      </c>
      <c r="E293" s="44">
        <f t="shared" si="153"/>
        <v>7683.5999999999995</v>
      </c>
      <c r="F293" s="49">
        <f>E293/$E$296</f>
        <v>1.1207492722029037E-4</v>
      </c>
      <c r="G293" s="44">
        <f>F293*$G$3</f>
        <v>243.26167460741283</v>
      </c>
      <c r="H293" s="44">
        <f>F293*$H$3</f>
        <v>396.7999349243114</v>
      </c>
      <c r="I293" s="44">
        <f t="shared" si="137"/>
        <v>640.06160953172423</v>
      </c>
    </row>
    <row r="294" spans="1:9" ht="19.2" customHeight="1" x14ac:dyDescent="0.3">
      <c r="A294" s="42" t="s">
        <v>190</v>
      </c>
      <c r="B294" s="42" t="s">
        <v>173</v>
      </c>
      <c r="C294" s="43" t="s">
        <v>135</v>
      </c>
      <c r="D294" s="44">
        <v>34270.99000000002</v>
      </c>
      <c r="E294" s="44">
        <f t="shared" si="153"/>
        <v>137083.96000000008</v>
      </c>
      <c r="F294" s="49">
        <f>E294/$E$296</f>
        <v>1.9995412098585568E-3</v>
      </c>
      <c r="G294" s="44">
        <f>F294*$G$3</f>
        <v>4340.0585235326689</v>
      </c>
      <c r="H294" s="44">
        <f>F294*$H$3</f>
        <v>7079.3516590097024</v>
      </c>
      <c r="I294" s="44">
        <f t="shared" si="137"/>
        <v>11419.410182542371</v>
      </c>
    </row>
    <row r="295" spans="1:9" ht="22.95" customHeight="1" x14ac:dyDescent="0.3">
      <c r="A295" s="42" t="s">
        <v>190</v>
      </c>
      <c r="B295" s="42" t="s">
        <v>173</v>
      </c>
      <c r="C295" s="43" t="s">
        <v>136</v>
      </c>
      <c r="D295" s="44">
        <v>7158.6000000000013</v>
      </c>
      <c r="E295" s="44">
        <f t="shared" si="153"/>
        <v>28634.400000000005</v>
      </c>
      <c r="F295" s="49">
        <f>E295/$E$296</f>
        <v>4.1766857931134933E-4</v>
      </c>
      <c r="G295" s="44">
        <f>F295*$G$3</f>
        <v>906.56099945058361</v>
      </c>
      <c r="H295" s="44">
        <f>F295*$H$3</f>
        <v>1478.7505930288805</v>
      </c>
      <c r="I295" s="44">
        <f t="shared" si="137"/>
        <v>2385.3115924794643</v>
      </c>
    </row>
    <row r="296" spans="1:9" x14ac:dyDescent="0.3">
      <c r="A296" s="42"/>
      <c r="B296" s="42"/>
      <c r="C296" s="43" t="s">
        <v>130</v>
      </c>
      <c r="D296" s="44">
        <v>17139426.699999984</v>
      </c>
      <c r="E296" s="44">
        <f t="shared" si="153"/>
        <v>68557706.799999937</v>
      </c>
      <c r="F296" s="52">
        <f>SUBTOTAL(9,F5:F295)</f>
        <v>1.0000000000000004</v>
      </c>
      <c r="G296" s="44">
        <f>SUBTOTAL(9,G5:G295)</f>
        <v>2170527.1700000041</v>
      </c>
      <c r="H296" s="44">
        <f>SUBTOTAL(9,H5:H295)</f>
        <v>3540488.0000000014</v>
      </c>
      <c r="I296" s="44">
        <f>SUM(I5:I295)</f>
        <v>5711015.1700000046</v>
      </c>
    </row>
    <row r="297" spans="1:9" x14ac:dyDescent="0.3">
      <c r="F297" s="55"/>
    </row>
  </sheetData>
  <autoFilter ref="C3:I29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8"/>
  <sheetViews>
    <sheetView zoomScale="70" zoomScaleNormal="70" workbookViewId="0">
      <pane ySplit="2" topLeftCell="A3" activePane="bottomLeft" state="frozen"/>
      <selection pane="bottomLeft" activeCell="D20" sqref="D20"/>
    </sheetView>
  </sheetViews>
  <sheetFormatPr defaultColWidth="13.44140625" defaultRowHeight="15.6" x14ac:dyDescent="0.3"/>
  <cols>
    <col min="1" max="1" width="14.88671875" style="4" customWidth="1"/>
    <col min="2" max="2" width="14.6640625" style="4" customWidth="1"/>
    <col min="3" max="3" width="14.44140625" style="12" customWidth="1"/>
    <col min="4" max="4" width="27.6640625" style="7" customWidth="1"/>
    <col min="5" max="5" width="24.88671875" style="24" customWidth="1"/>
    <col min="6" max="6" width="19" style="13" customWidth="1"/>
    <col min="7" max="7" width="24" style="13" customWidth="1"/>
    <col min="8" max="8" width="22.6640625" style="13" customWidth="1"/>
    <col min="9" max="9" width="27.6640625" style="24" customWidth="1"/>
    <col min="10" max="10" width="20.6640625" style="13" customWidth="1"/>
    <col min="11" max="11" width="17" style="7" customWidth="1"/>
    <col min="12" max="12" width="17" style="71" customWidth="1"/>
    <col min="13" max="13" width="21.33203125" style="4" customWidth="1"/>
    <col min="14" max="16384" width="13.44140625" style="4"/>
  </cols>
  <sheetData>
    <row r="1" spans="1:13" ht="30.6" customHeight="1" x14ac:dyDescent="0.3">
      <c r="A1" s="56" t="s">
        <v>202</v>
      </c>
      <c r="B1" s="57" t="s">
        <v>203</v>
      </c>
      <c r="C1" s="57" t="s">
        <v>204</v>
      </c>
      <c r="D1" s="60" t="s">
        <v>205</v>
      </c>
      <c r="E1" s="58" t="s">
        <v>206</v>
      </c>
      <c r="F1" s="59" t="s">
        <v>207</v>
      </c>
      <c r="G1" s="59" t="s">
        <v>208</v>
      </c>
      <c r="H1" s="59" t="s">
        <v>209</v>
      </c>
      <c r="I1" s="58" t="s">
        <v>210</v>
      </c>
      <c r="J1" s="59" t="s">
        <v>218</v>
      </c>
      <c r="K1" s="60" t="s">
        <v>219</v>
      </c>
      <c r="L1" s="70" t="s">
        <v>214</v>
      </c>
      <c r="M1" s="57" t="s">
        <v>215</v>
      </c>
    </row>
    <row r="2" spans="1:13" ht="115.5" customHeight="1" x14ac:dyDescent="0.3">
      <c r="A2" s="3" t="s">
        <v>0</v>
      </c>
      <c r="B2" s="2" t="s">
        <v>211</v>
      </c>
      <c r="C2" s="2" t="s">
        <v>1</v>
      </c>
      <c r="D2" s="68" t="s">
        <v>224</v>
      </c>
      <c r="E2" s="68" t="s">
        <v>225</v>
      </c>
      <c r="F2" s="2" t="s">
        <v>217</v>
      </c>
      <c r="G2" s="2" t="s">
        <v>216</v>
      </c>
      <c r="H2" s="2" t="s">
        <v>212</v>
      </c>
      <c r="I2" s="65" t="s">
        <v>198</v>
      </c>
      <c r="J2" s="2" t="s">
        <v>2</v>
      </c>
      <c r="K2" s="66" t="s">
        <v>194</v>
      </c>
      <c r="L2" s="64" t="s">
        <v>220</v>
      </c>
      <c r="M2" s="2" t="s">
        <v>199</v>
      </c>
    </row>
    <row r="3" spans="1:13" s="1" customFormat="1" x14ac:dyDescent="0.3">
      <c r="A3" s="1" t="s">
        <v>4</v>
      </c>
      <c r="B3" s="1" t="s">
        <v>5</v>
      </c>
      <c r="C3" s="5">
        <v>8</v>
      </c>
      <c r="D3" s="6">
        <v>10769</v>
      </c>
      <c r="E3" s="7">
        <v>493.94222206461012</v>
      </c>
      <c r="F3" s="8"/>
      <c r="G3" s="8"/>
      <c r="H3" s="8"/>
      <c r="I3" s="7">
        <v>493.94222206461012</v>
      </c>
      <c r="J3" s="8"/>
      <c r="K3" s="9">
        <f t="shared" ref="K3:K66" si="0">I3/$I$364</f>
        <v>1.1769285829113081E-4</v>
      </c>
      <c r="L3" s="71">
        <f>K3*$J$366</f>
        <v>237.04990625282932</v>
      </c>
      <c r="M3" s="10">
        <f>L3+I3</f>
        <v>730.99212831743944</v>
      </c>
    </row>
    <row r="4" spans="1:13" s="1" customFormat="1" x14ac:dyDescent="0.3">
      <c r="A4" s="1" t="s">
        <v>4</v>
      </c>
      <c r="B4" s="1" t="s">
        <v>5</v>
      </c>
      <c r="C4" s="5">
        <v>9</v>
      </c>
      <c r="D4" s="6">
        <v>7238</v>
      </c>
      <c r="E4" s="7">
        <v>249.33570653095435</v>
      </c>
      <c r="F4" s="8"/>
      <c r="G4" s="8"/>
      <c r="H4" s="8"/>
      <c r="I4" s="7">
        <v>249.33570653095435</v>
      </c>
      <c r="J4" s="8"/>
      <c r="K4" s="9">
        <f t="shared" si="0"/>
        <v>5.9409847275271217E-5</v>
      </c>
      <c r="L4" s="71">
        <f t="shared" ref="L4:L67" si="1">K4*$J$366</f>
        <v>119.65975617875903</v>
      </c>
      <c r="M4" s="10">
        <f t="shared" ref="M4:M67" si="2">L4+I4</f>
        <v>368.99546270971337</v>
      </c>
    </row>
    <row r="5" spans="1:13" s="1" customFormat="1" x14ac:dyDescent="0.3">
      <c r="A5" s="1" t="s">
        <v>4</v>
      </c>
      <c r="B5" s="1" t="s">
        <v>5</v>
      </c>
      <c r="C5" s="5">
        <v>10</v>
      </c>
      <c r="D5" s="6">
        <v>127299</v>
      </c>
      <c r="E5" s="7">
        <v>3739.3587072146279</v>
      </c>
      <c r="F5" s="8"/>
      <c r="G5" s="8"/>
      <c r="H5" s="8"/>
      <c r="I5" s="7">
        <v>3739.3587072146279</v>
      </c>
      <c r="J5" s="8"/>
      <c r="K5" s="9">
        <f t="shared" si="0"/>
        <v>8.9098642466395707E-4</v>
      </c>
      <c r="L5" s="71">
        <f t="shared" si="1"/>
        <v>1794.5714931714849</v>
      </c>
      <c r="M5" s="10">
        <f t="shared" si="2"/>
        <v>5533.930200386113</v>
      </c>
    </row>
    <row r="6" spans="1:13" s="1" customFormat="1" x14ac:dyDescent="0.3">
      <c r="A6" s="1" t="s">
        <v>4</v>
      </c>
      <c r="B6" s="1" t="s">
        <v>5</v>
      </c>
      <c r="C6" s="5">
        <v>11</v>
      </c>
      <c r="D6" s="6">
        <v>25146</v>
      </c>
      <c r="E6" s="7">
        <v>161.2185257091185</v>
      </c>
      <c r="F6" s="8"/>
      <c r="G6" s="8"/>
      <c r="H6" s="8"/>
      <c r="I6" s="7">
        <v>161.2185257091185</v>
      </c>
      <c r="J6" s="8"/>
      <c r="K6" s="9">
        <f t="shared" si="0"/>
        <v>3.8413944491075275E-5</v>
      </c>
      <c r="L6" s="71">
        <f t="shared" si="1"/>
        <v>77.371066287520037</v>
      </c>
      <c r="M6" s="10">
        <f t="shared" si="2"/>
        <v>238.58959199663855</v>
      </c>
    </row>
    <row r="7" spans="1:13" x14ac:dyDescent="0.3">
      <c r="A7" s="1" t="s">
        <v>6</v>
      </c>
      <c r="B7" s="1" t="s">
        <v>7</v>
      </c>
      <c r="C7" s="5">
        <v>9</v>
      </c>
      <c r="D7" s="6">
        <v>7238</v>
      </c>
      <c r="E7" s="7">
        <v>1496.0142391857262</v>
      </c>
      <c r="F7" s="8"/>
      <c r="G7" s="8"/>
      <c r="H7" s="8"/>
      <c r="I7" s="7">
        <v>1496.0142391857262</v>
      </c>
      <c r="J7" s="8"/>
      <c r="K7" s="9">
        <f t="shared" si="0"/>
        <v>3.5645908365162729E-4</v>
      </c>
      <c r="L7" s="71">
        <f t="shared" si="1"/>
        <v>717.95853707255412</v>
      </c>
      <c r="M7" s="10">
        <f t="shared" si="2"/>
        <v>2213.9727762582802</v>
      </c>
    </row>
    <row r="8" spans="1:13" x14ac:dyDescent="0.3">
      <c r="A8" s="1" t="s">
        <v>6</v>
      </c>
      <c r="B8" s="1" t="s">
        <v>7</v>
      </c>
      <c r="C8" s="5">
        <v>8</v>
      </c>
      <c r="D8" s="6">
        <v>10769</v>
      </c>
      <c r="E8" s="7">
        <v>2963.6533323876606</v>
      </c>
      <c r="F8" s="8"/>
      <c r="G8" s="8"/>
      <c r="H8" s="8"/>
      <c r="I8" s="7">
        <v>2963.6533323876606</v>
      </c>
      <c r="J8" s="8"/>
      <c r="K8" s="9">
        <f t="shared" si="0"/>
        <v>7.0615714974678475E-4</v>
      </c>
      <c r="L8" s="71">
        <f t="shared" si="1"/>
        <v>1422.2994375169758</v>
      </c>
      <c r="M8" s="10">
        <f t="shared" si="2"/>
        <v>4385.9527699046366</v>
      </c>
    </row>
    <row r="9" spans="1:13" x14ac:dyDescent="0.3">
      <c r="A9" s="1" t="s">
        <v>6</v>
      </c>
      <c r="B9" s="1" t="s">
        <v>7</v>
      </c>
      <c r="C9" s="5">
        <v>11</v>
      </c>
      <c r="D9" s="6">
        <v>25146</v>
      </c>
      <c r="E9" s="7">
        <v>967.31115425471103</v>
      </c>
      <c r="F9" s="8"/>
      <c r="G9" s="8"/>
      <c r="H9" s="8"/>
      <c r="I9" s="7">
        <v>967.31115425471103</v>
      </c>
      <c r="J9" s="8"/>
      <c r="K9" s="9">
        <f t="shared" si="0"/>
        <v>2.3048366694645167E-4</v>
      </c>
      <c r="L9" s="71">
        <f t="shared" si="1"/>
        <v>464.22639772512025</v>
      </c>
      <c r="M9" s="10">
        <f t="shared" si="2"/>
        <v>1431.5375519798313</v>
      </c>
    </row>
    <row r="10" spans="1:13" x14ac:dyDescent="0.3">
      <c r="A10" s="1" t="s">
        <v>6</v>
      </c>
      <c r="B10" s="1" t="s">
        <v>7</v>
      </c>
      <c r="C10" s="5">
        <v>10</v>
      </c>
      <c r="D10" s="6">
        <v>127299</v>
      </c>
      <c r="E10" s="7">
        <v>22436.152243287768</v>
      </c>
      <c r="F10" s="8"/>
      <c r="G10" s="8"/>
      <c r="H10" s="8"/>
      <c r="I10" s="7">
        <v>22436.152243287768</v>
      </c>
      <c r="J10" s="8"/>
      <c r="K10" s="9">
        <f t="shared" si="0"/>
        <v>5.3459185479837424E-3</v>
      </c>
      <c r="L10" s="71">
        <f t="shared" si="1"/>
        <v>10767.42895902891</v>
      </c>
      <c r="M10" s="10">
        <f t="shared" si="2"/>
        <v>33203.58120231668</v>
      </c>
    </row>
    <row r="11" spans="1:13" s="1" customFormat="1" x14ac:dyDescent="0.3">
      <c r="A11" s="4" t="s">
        <v>4</v>
      </c>
      <c r="B11" s="1" t="s">
        <v>8</v>
      </c>
      <c r="C11" s="12">
        <v>9</v>
      </c>
      <c r="D11" s="6">
        <v>7923.629581806852</v>
      </c>
      <c r="E11" s="7">
        <v>581.78331523889346</v>
      </c>
      <c r="F11" s="8"/>
      <c r="G11" s="8"/>
      <c r="H11" s="8"/>
      <c r="I11" s="7">
        <v>581.78331523889346</v>
      </c>
      <c r="J11" s="8"/>
      <c r="K11" s="9">
        <f t="shared" si="0"/>
        <v>1.3862297697563283E-4</v>
      </c>
      <c r="L11" s="71">
        <f t="shared" si="1"/>
        <v>279.20609775043772</v>
      </c>
      <c r="M11" s="10">
        <f t="shared" si="2"/>
        <v>860.98941298933119</v>
      </c>
    </row>
    <row r="12" spans="1:13" s="1" customFormat="1" x14ac:dyDescent="0.3">
      <c r="A12" s="4" t="s">
        <v>4</v>
      </c>
      <c r="B12" s="1" t="s">
        <v>8</v>
      </c>
      <c r="C12" s="12">
        <v>11</v>
      </c>
      <c r="D12" s="6">
        <v>45880.810465101531</v>
      </c>
      <c r="E12" s="7">
        <v>4008.8069228565892</v>
      </c>
      <c r="F12" s="8"/>
      <c r="G12" s="8"/>
      <c r="H12" s="8"/>
      <c r="I12" s="7">
        <v>4008.8069228565892</v>
      </c>
      <c r="J12" s="8"/>
      <c r="K12" s="9">
        <f t="shared" si="0"/>
        <v>9.5518853018106609E-4</v>
      </c>
      <c r="L12" s="71">
        <f t="shared" si="1"/>
        <v>1923.8835288807227</v>
      </c>
      <c r="M12" s="10">
        <f t="shared" si="2"/>
        <v>5932.6904517373114</v>
      </c>
    </row>
    <row r="13" spans="1:13" s="1" customFormat="1" x14ac:dyDescent="0.3">
      <c r="A13" s="4" t="s">
        <v>4</v>
      </c>
      <c r="B13" s="1" t="s">
        <v>8</v>
      </c>
      <c r="C13" s="12">
        <v>8</v>
      </c>
      <c r="D13" s="6">
        <v>50909.093155045404</v>
      </c>
      <c r="E13" s="7">
        <v>3943.5279026455619</v>
      </c>
      <c r="F13" s="13"/>
      <c r="G13" s="13"/>
      <c r="H13" s="13"/>
      <c r="I13" s="7">
        <v>3943.5279026455619</v>
      </c>
      <c r="J13" s="13"/>
      <c r="K13" s="9">
        <f t="shared" si="0"/>
        <v>9.3963433349189269E-4</v>
      </c>
      <c r="L13" s="71">
        <f t="shared" si="1"/>
        <v>1892.5551974888044</v>
      </c>
      <c r="M13" s="10">
        <f t="shared" si="2"/>
        <v>5836.0831001343668</v>
      </c>
    </row>
    <row r="14" spans="1:13" s="1" customFormat="1" x14ac:dyDescent="0.3">
      <c r="A14" s="4" t="s">
        <v>4</v>
      </c>
      <c r="B14" s="1" t="s">
        <v>8</v>
      </c>
      <c r="C14" s="12">
        <v>10</v>
      </c>
      <c r="D14" s="6">
        <v>265845.48734378314</v>
      </c>
      <c r="E14" s="7">
        <v>32226.523921908614</v>
      </c>
      <c r="F14" s="8"/>
      <c r="G14" s="8"/>
      <c r="H14" s="8"/>
      <c r="I14" s="7">
        <v>32226.523921908614</v>
      </c>
      <c r="J14" s="8"/>
      <c r="K14" s="9">
        <f t="shared" si="0"/>
        <v>7.678695085638591E-3</v>
      </c>
      <c r="L14" s="71">
        <f t="shared" si="1"/>
        <v>15465.96774540108</v>
      </c>
      <c r="M14" s="10">
        <f t="shared" si="2"/>
        <v>47692.491667309696</v>
      </c>
    </row>
    <row r="15" spans="1:13" x14ac:dyDescent="0.3">
      <c r="A15" s="4" t="s">
        <v>4</v>
      </c>
      <c r="B15" s="1" t="s">
        <v>8</v>
      </c>
      <c r="C15" s="12" t="s">
        <v>9</v>
      </c>
      <c r="D15" s="6">
        <v>804705.88411859761</v>
      </c>
      <c r="E15" s="7">
        <v>94625.44</v>
      </c>
      <c r="I15" s="7">
        <v>94625.44</v>
      </c>
      <c r="K15" s="9">
        <f t="shared" si="0"/>
        <v>2.2546642103414193E-2</v>
      </c>
      <c r="L15" s="71">
        <f t="shared" si="1"/>
        <v>45412.096150384663</v>
      </c>
      <c r="M15" s="10">
        <f t="shared" si="2"/>
        <v>140037.53615038467</v>
      </c>
    </row>
    <row r="16" spans="1:13" x14ac:dyDescent="0.3">
      <c r="A16" s="4" t="s">
        <v>4</v>
      </c>
      <c r="B16" s="4" t="s">
        <v>10</v>
      </c>
      <c r="C16" s="12">
        <v>9</v>
      </c>
      <c r="D16" s="15">
        <v>7923.629581806852</v>
      </c>
      <c r="E16" s="7"/>
      <c r="F16" s="8"/>
      <c r="G16" s="8"/>
      <c r="H16" s="8"/>
      <c r="I16" s="7"/>
      <c r="J16" s="16">
        <v>7923.629581806852</v>
      </c>
      <c r="K16" s="9">
        <f t="shared" si="0"/>
        <v>0</v>
      </c>
      <c r="L16" s="71">
        <f t="shared" si="1"/>
        <v>0</v>
      </c>
      <c r="M16" s="10">
        <f t="shared" si="2"/>
        <v>0</v>
      </c>
    </row>
    <row r="17" spans="1:13" x14ac:dyDescent="0.3">
      <c r="A17" s="4" t="s">
        <v>4</v>
      </c>
      <c r="B17" s="4" t="s">
        <v>10</v>
      </c>
      <c r="C17" s="12">
        <v>11</v>
      </c>
      <c r="D17" s="6">
        <v>9176.1620930203062</v>
      </c>
      <c r="E17" s="7">
        <v>1044.3110471307082</v>
      </c>
      <c r="F17" s="8"/>
      <c r="G17" s="8"/>
      <c r="H17" s="17">
        <f>E17/$F$20</f>
        <v>1.3872117937036662E-2</v>
      </c>
      <c r="I17" s="7">
        <v>934.39352308249113</v>
      </c>
      <c r="J17" s="8"/>
      <c r="K17" s="9">
        <f t="shared" si="0"/>
        <v>2.2264029999426386E-4</v>
      </c>
      <c r="L17" s="71">
        <f t="shared" si="1"/>
        <v>448.42875776872216</v>
      </c>
      <c r="M17" s="10">
        <f t="shared" si="2"/>
        <v>1382.8222808512132</v>
      </c>
    </row>
    <row r="18" spans="1:13" x14ac:dyDescent="0.3">
      <c r="A18" s="4" t="s">
        <v>4</v>
      </c>
      <c r="B18" s="4" t="s">
        <v>10</v>
      </c>
      <c r="C18" s="12">
        <v>10</v>
      </c>
      <c r="D18" s="6">
        <v>31901.458481253976</v>
      </c>
      <c r="E18" s="7">
        <v>2557.0409653361767</v>
      </c>
      <c r="F18" s="8"/>
      <c r="G18" s="8"/>
      <c r="H18" s="17">
        <f>E18/$F$20</f>
        <v>3.3966483394422826E-2</v>
      </c>
      <c r="I18" s="7">
        <v>2287.9031327221769</v>
      </c>
      <c r="J18" s="8"/>
      <c r="K18" s="9">
        <f t="shared" si="0"/>
        <v>5.451444463641813E-4</v>
      </c>
      <c r="L18" s="71">
        <f t="shared" si="1"/>
        <v>1097.9972938138599</v>
      </c>
      <c r="M18" s="10">
        <f t="shared" si="2"/>
        <v>3385.9004265360368</v>
      </c>
    </row>
    <row r="19" spans="1:13" x14ac:dyDescent="0.3">
      <c r="A19" s="4" t="s">
        <v>4</v>
      </c>
      <c r="B19" s="4" t="s">
        <v>10</v>
      </c>
      <c r="C19" s="12">
        <v>8</v>
      </c>
      <c r="D19" s="6">
        <v>40727.274524036322</v>
      </c>
      <c r="E19" s="7">
        <v>3700.561728548917</v>
      </c>
      <c r="F19" s="8"/>
      <c r="G19" s="8"/>
      <c r="H19" s="17">
        <f>E19/$F$20</f>
        <v>4.9156454748572311E-2</v>
      </c>
      <c r="I19" s="7">
        <v>3311.0641895663798</v>
      </c>
      <c r="J19" s="8"/>
      <c r="K19" s="9">
        <f t="shared" si="0"/>
        <v>7.8893561037691681E-4</v>
      </c>
      <c r="L19" s="71">
        <f t="shared" si="1"/>
        <v>1589.0268551108866</v>
      </c>
      <c r="M19" s="10">
        <f t="shared" si="2"/>
        <v>4900.0910446772668</v>
      </c>
    </row>
    <row r="20" spans="1:13" x14ac:dyDescent="0.3">
      <c r="A20" s="4" t="s">
        <v>4</v>
      </c>
      <c r="B20" s="4" t="s">
        <v>10</v>
      </c>
      <c r="C20" s="12" t="s">
        <v>9</v>
      </c>
      <c r="D20" s="6">
        <v>473356.4024227045</v>
      </c>
      <c r="E20" s="7">
        <v>67979.384462378235</v>
      </c>
      <c r="F20" s="8">
        <f>SUM(E17:E20)</f>
        <v>75281.298203394035</v>
      </c>
      <c r="G20" s="8">
        <v>67357.668621587203</v>
      </c>
      <c r="H20" s="17">
        <f>E20/$F$20</f>
        <v>0.90300494391996822</v>
      </c>
      <c r="I20" s="7">
        <v>60824.307776216141</v>
      </c>
      <c r="J20" s="8"/>
      <c r="K20" s="9">
        <f t="shared" si="0"/>
        <v>1.449276112870131E-2</v>
      </c>
      <c r="L20" s="71">
        <f t="shared" si="1"/>
        <v>29190.451458023515</v>
      </c>
      <c r="M20" s="10">
        <f t="shared" si="2"/>
        <v>90014.759234239653</v>
      </c>
    </row>
    <row r="21" spans="1:13" x14ac:dyDescent="0.3">
      <c r="A21" s="4" t="s">
        <v>4</v>
      </c>
      <c r="B21" s="4" t="s">
        <v>11</v>
      </c>
      <c r="C21" s="12">
        <v>11</v>
      </c>
      <c r="D21" s="6">
        <v>8823.2327817502955</v>
      </c>
      <c r="E21" s="7"/>
      <c r="F21" s="8"/>
      <c r="G21" s="8"/>
      <c r="H21" s="17">
        <v>0</v>
      </c>
      <c r="I21" s="7"/>
      <c r="J21" s="8"/>
      <c r="K21" s="9">
        <f t="shared" si="0"/>
        <v>0</v>
      </c>
      <c r="L21" s="71">
        <f t="shared" si="1"/>
        <v>0</v>
      </c>
      <c r="M21" s="10">
        <f t="shared" si="2"/>
        <v>0</v>
      </c>
    </row>
    <row r="22" spans="1:13" x14ac:dyDescent="0.3">
      <c r="A22" s="4" t="s">
        <v>4</v>
      </c>
      <c r="B22" s="4" t="s">
        <v>11</v>
      </c>
      <c r="C22" s="12">
        <v>7</v>
      </c>
      <c r="D22" s="15">
        <v>13996.736632414562</v>
      </c>
      <c r="E22" s="7"/>
      <c r="F22" s="8"/>
      <c r="G22" s="8"/>
      <c r="H22" s="17">
        <v>0</v>
      </c>
      <c r="I22" s="7"/>
      <c r="J22" s="16">
        <v>13996.736632414562</v>
      </c>
      <c r="K22" s="9">
        <f t="shared" si="0"/>
        <v>0</v>
      </c>
      <c r="L22" s="71">
        <f t="shared" si="1"/>
        <v>0</v>
      </c>
      <c r="M22" s="10">
        <f t="shared" si="2"/>
        <v>0</v>
      </c>
    </row>
    <row r="23" spans="1:13" x14ac:dyDescent="0.3">
      <c r="A23" s="4" t="s">
        <v>4</v>
      </c>
      <c r="B23" s="4" t="s">
        <v>11</v>
      </c>
      <c r="C23" s="12">
        <v>9</v>
      </c>
      <c r="D23" s="6">
        <v>15237.749195782408</v>
      </c>
      <c r="E23" s="7">
        <v>450.88206931014253</v>
      </c>
      <c r="F23" s="8"/>
      <c r="G23" s="8"/>
      <c r="H23" s="17">
        <v>4.4130838224692836E-3</v>
      </c>
      <c r="I23" s="7">
        <v>389.11329731027058</v>
      </c>
      <c r="J23" s="8"/>
      <c r="K23" s="9">
        <f t="shared" si="0"/>
        <v>9.2715006156209896E-5</v>
      </c>
      <c r="L23" s="71">
        <f t="shared" si="1"/>
        <v>186.74101246818211</v>
      </c>
      <c r="M23" s="10">
        <f t="shared" si="2"/>
        <v>575.85430977845272</v>
      </c>
    </row>
    <row r="24" spans="1:13" x14ac:dyDescent="0.3">
      <c r="A24" s="4" t="s">
        <v>4</v>
      </c>
      <c r="B24" s="4" t="s">
        <v>11</v>
      </c>
      <c r="C24" s="12">
        <v>8</v>
      </c>
      <c r="D24" s="6">
        <v>48951.051110620574</v>
      </c>
      <c r="E24" s="7">
        <v>9513.060201168686</v>
      </c>
      <c r="F24" s="8"/>
      <c r="G24" s="8"/>
      <c r="H24" s="17">
        <v>9.3110671134443226E-2</v>
      </c>
      <c r="I24" s="7">
        <v>8209.8146596325187</v>
      </c>
      <c r="J24" s="8"/>
      <c r="K24" s="9">
        <f t="shared" si="0"/>
        <v>1.9561732327595793E-3</v>
      </c>
      <c r="L24" s="71">
        <f t="shared" si="1"/>
        <v>3940.0069653580417</v>
      </c>
      <c r="M24" s="10">
        <f t="shared" si="2"/>
        <v>12149.82162499056</v>
      </c>
    </row>
    <row r="25" spans="1:13" x14ac:dyDescent="0.3">
      <c r="A25" s="4" t="s">
        <v>4</v>
      </c>
      <c r="B25" s="4" t="s">
        <v>11</v>
      </c>
      <c r="C25" s="12">
        <v>10</v>
      </c>
      <c r="D25" s="6">
        <v>71573.785054095468</v>
      </c>
      <c r="E25" s="7">
        <v>8471.418159968709</v>
      </c>
      <c r="F25" s="8"/>
      <c r="G25" s="8"/>
      <c r="H25" s="17">
        <v>8.2915425074078106E-2</v>
      </c>
      <c r="I25" s="7">
        <v>7310.8727924421346</v>
      </c>
      <c r="J25" s="8"/>
      <c r="K25" s="9">
        <f t="shared" si="0"/>
        <v>1.7419800881748196E-3</v>
      </c>
      <c r="L25" s="71">
        <f t="shared" si="1"/>
        <v>3508.5919620940563</v>
      </c>
      <c r="M25" s="10">
        <f t="shared" si="2"/>
        <v>10819.464754536191</v>
      </c>
    </row>
    <row r="26" spans="1:13" x14ac:dyDescent="0.3">
      <c r="A26" s="4" t="s">
        <v>4</v>
      </c>
      <c r="B26" s="4" t="s">
        <v>11</v>
      </c>
      <c r="C26" s="12">
        <v>5</v>
      </c>
      <c r="D26" s="6">
        <v>193666.03230447159</v>
      </c>
      <c r="E26" s="7">
        <v>8626.6203550271093</v>
      </c>
      <c r="F26" s="8"/>
      <c r="G26" s="8"/>
      <c r="H26" s="17">
        <v>8.44344925705343E-2</v>
      </c>
      <c r="I26" s="7">
        <v>7444.8129998257755</v>
      </c>
      <c r="J26" s="8"/>
      <c r="K26" s="9">
        <f t="shared" si="0"/>
        <v>1.7738943590002556E-3</v>
      </c>
      <c r="L26" s="71">
        <f t="shared" si="1"/>
        <v>3572.8717749658208</v>
      </c>
      <c r="M26" s="10">
        <f t="shared" si="2"/>
        <v>11017.684774791596</v>
      </c>
    </row>
    <row r="27" spans="1:13" x14ac:dyDescent="0.3">
      <c r="A27" s="4" t="s">
        <v>4</v>
      </c>
      <c r="B27" s="4" t="s">
        <v>11</v>
      </c>
      <c r="C27" s="12" t="s">
        <v>9</v>
      </c>
      <c r="D27" s="6">
        <v>639031.14327065099</v>
      </c>
      <c r="E27" s="7">
        <v>75107.406302635849</v>
      </c>
      <c r="F27" s="8">
        <f>SUM(E23:E27)</f>
        <v>102169.3870881105</v>
      </c>
      <c r="G27" s="8">
        <v>88172.650455695926</v>
      </c>
      <c r="H27" s="17">
        <v>0.73512632739847505</v>
      </c>
      <c r="I27" s="7">
        <v>64818.036706485225</v>
      </c>
      <c r="J27" s="8"/>
      <c r="K27" s="9">
        <f t="shared" si="0"/>
        <v>1.5444356987582687E-2</v>
      </c>
      <c r="L27" s="71">
        <f t="shared" si="1"/>
        <v>31107.098843546399</v>
      </c>
      <c r="M27" s="10">
        <f t="shared" si="2"/>
        <v>95925.135550031628</v>
      </c>
    </row>
    <row r="28" spans="1:13" x14ac:dyDescent="0.3">
      <c r="A28" s="1" t="s">
        <v>4</v>
      </c>
      <c r="B28" s="1" t="s">
        <v>12</v>
      </c>
      <c r="C28" s="5">
        <v>9</v>
      </c>
      <c r="D28" s="18">
        <v>1956</v>
      </c>
      <c r="E28" s="7">
        <v>0</v>
      </c>
      <c r="F28" s="8"/>
      <c r="G28" s="8"/>
      <c r="H28" s="8"/>
      <c r="I28" s="7">
        <v>0</v>
      </c>
      <c r="J28" s="8"/>
      <c r="K28" s="9">
        <f t="shared" si="0"/>
        <v>0</v>
      </c>
      <c r="L28" s="71">
        <f t="shared" si="1"/>
        <v>0</v>
      </c>
      <c r="M28" s="10">
        <f t="shared" si="2"/>
        <v>0</v>
      </c>
    </row>
    <row r="29" spans="1:13" x14ac:dyDescent="0.3">
      <c r="A29" s="1" t="s">
        <v>4</v>
      </c>
      <c r="B29" s="1" t="s">
        <v>12</v>
      </c>
      <c r="C29" s="5">
        <v>11</v>
      </c>
      <c r="D29" s="18">
        <v>2265</v>
      </c>
      <c r="E29" s="7">
        <v>0</v>
      </c>
      <c r="F29" s="8"/>
      <c r="G29" s="8"/>
      <c r="H29" s="8"/>
      <c r="I29" s="7">
        <v>0</v>
      </c>
      <c r="J29" s="8"/>
      <c r="K29" s="9">
        <f t="shared" si="0"/>
        <v>0</v>
      </c>
      <c r="L29" s="71">
        <f t="shared" si="1"/>
        <v>0</v>
      </c>
      <c r="M29" s="10">
        <f t="shared" si="2"/>
        <v>0</v>
      </c>
    </row>
    <row r="30" spans="1:13" x14ac:dyDescent="0.3">
      <c r="A30" s="1" t="s">
        <v>4</v>
      </c>
      <c r="B30" s="1" t="s">
        <v>12</v>
      </c>
      <c r="C30" s="5">
        <v>10</v>
      </c>
      <c r="D30" s="18">
        <v>7873</v>
      </c>
      <c r="E30" s="7">
        <v>0</v>
      </c>
      <c r="F30" s="8"/>
      <c r="G30" s="8"/>
      <c r="H30" s="8"/>
      <c r="I30" s="7">
        <v>0</v>
      </c>
      <c r="J30" s="8"/>
      <c r="K30" s="9">
        <f t="shared" si="0"/>
        <v>0</v>
      </c>
      <c r="L30" s="71">
        <f t="shared" si="1"/>
        <v>0</v>
      </c>
      <c r="M30" s="10">
        <f t="shared" si="2"/>
        <v>0</v>
      </c>
    </row>
    <row r="31" spans="1:13" x14ac:dyDescent="0.3">
      <c r="A31" s="1" t="s">
        <v>4</v>
      </c>
      <c r="B31" s="1" t="s">
        <v>12</v>
      </c>
      <c r="C31" s="5">
        <v>8</v>
      </c>
      <c r="D31" s="18">
        <v>12564</v>
      </c>
      <c r="E31" s="7">
        <v>0</v>
      </c>
      <c r="F31" s="8"/>
      <c r="G31" s="8"/>
      <c r="H31" s="8"/>
      <c r="I31" s="7">
        <v>0</v>
      </c>
      <c r="J31" s="8"/>
      <c r="K31" s="9">
        <f t="shared" si="0"/>
        <v>0</v>
      </c>
      <c r="L31" s="71">
        <f t="shared" si="1"/>
        <v>0</v>
      </c>
      <c r="M31" s="10">
        <f t="shared" si="2"/>
        <v>0</v>
      </c>
    </row>
    <row r="32" spans="1:13" x14ac:dyDescent="0.3">
      <c r="A32" s="1" t="s">
        <v>13</v>
      </c>
      <c r="B32" s="1" t="s">
        <v>14</v>
      </c>
      <c r="C32" s="5">
        <v>9</v>
      </c>
      <c r="D32" s="6">
        <v>5663</v>
      </c>
      <c r="E32" s="7">
        <v>305.4362405004191</v>
      </c>
      <c r="F32" s="8"/>
      <c r="G32" s="8"/>
      <c r="H32" s="8"/>
      <c r="I32" s="7">
        <v>305.4362405004191</v>
      </c>
      <c r="J32" s="8"/>
      <c r="K32" s="9">
        <f t="shared" si="0"/>
        <v>7.2777062912207248E-5</v>
      </c>
      <c r="L32" s="71">
        <f t="shared" si="1"/>
        <v>146.5832013189798</v>
      </c>
      <c r="M32" s="10">
        <f t="shared" si="2"/>
        <v>452.01944181939893</v>
      </c>
    </row>
    <row r="33" spans="1:13" x14ac:dyDescent="0.3">
      <c r="A33" s="1" t="s">
        <v>13</v>
      </c>
      <c r="B33" s="1" t="s">
        <v>14</v>
      </c>
      <c r="C33" s="5">
        <v>11</v>
      </c>
      <c r="D33" s="6">
        <v>6559</v>
      </c>
      <c r="E33" s="7">
        <v>101.06235939974593</v>
      </c>
      <c r="F33" s="8"/>
      <c r="G33" s="8"/>
      <c r="H33" s="8"/>
      <c r="I33" s="7">
        <v>101.06235939974593</v>
      </c>
      <c r="J33" s="8"/>
      <c r="K33" s="9">
        <f t="shared" si="0"/>
        <v>2.4080383113808384E-5</v>
      </c>
      <c r="L33" s="71">
        <f t="shared" si="1"/>
        <v>48.501265433967788</v>
      </c>
      <c r="M33" s="10">
        <f t="shared" si="2"/>
        <v>149.56362483371373</v>
      </c>
    </row>
    <row r="34" spans="1:13" x14ac:dyDescent="0.3">
      <c r="A34" s="1" t="s">
        <v>13</v>
      </c>
      <c r="B34" s="1" t="s">
        <v>14</v>
      </c>
      <c r="C34" s="5">
        <v>10</v>
      </c>
      <c r="D34" s="6">
        <v>22801</v>
      </c>
      <c r="E34" s="7">
        <v>6597.556078500972</v>
      </c>
      <c r="F34" s="8"/>
      <c r="G34" s="8"/>
      <c r="H34" s="8"/>
      <c r="I34" s="7">
        <v>6597.556078500972</v>
      </c>
      <c r="J34" s="8"/>
      <c r="K34" s="9">
        <f t="shared" si="0"/>
        <v>1.5720163167449075E-3</v>
      </c>
      <c r="L34" s="71">
        <f t="shared" si="1"/>
        <v>3166.2611132317156</v>
      </c>
      <c r="M34" s="10">
        <f t="shared" si="2"/>
        <v>9763.8171917326872</v>
      </c>
    </row>
    <row r="35" spans="1:13" x14ac:dyDescent="0.3">
      <c r="A35" s="1" t="s">
        <v>13</v>
      </c>
      <c r="B35" s="1" t="s">
        <v>14</v>
      </c>
      <c r="C35" s="5">
        <v>8</v>
      </c>
      <c r="D35" s="6">
        <v>36387</v>
      </c>
      <c r="E35" s="7">
        <v>6896.5014032048002</v>
      </c>
      <c r="F35" s="8"/>
      <c r="G35" s="8"/>
      <c r="H35" s="8"/>
      <c r="I35" s="7">
        <v>6896.5014032048002</v>
      </c>
      <c r="J35" s="8"/>
      <c r="K35" s="9">
        <f t="shared" si="0"/>
        <v>1.6432467727891399E-3</v>
      </c>
      <c r="L35" s="71">
        <f t="shared" si="1"/>
        <v>3309.7292316273415</v>
      </c>
      <c r="M35" s="10">
        <f t="shared" si="2"/>
        <v>10206.230634832142</v>
      </c>
    </row>
    <row r="36" spans="1:13" x14ac:dyDescent="0.3">
      <c r="A36" s="1" t="s">
        <v>4</v>
      </c>
      <c r="B36" s="1" t="s">
        <v>15</v>
      </c>
      <c r="C36" s="5">
        <v>9</v>
      </c>
      <c r="D36" s="6">
        <v>5079</v>
      </c>
      <c r="E36" s="7">
        <v>710.60676361321987</v>
      </c>
      <c r="F36" s="8"/>
      <c r="G36" s="8"/>
      <c r="H36" s="8"/>
      <c r="I36" s="7">
        <v>710.60676361321987</v>
      </c>
      <c r="J36" s="8"/>
      <c r="K36" s="9">
        <f t="shared" si="0"/>
        <v>1.6931806473452295E-4</v>
      </c>
      <c r="L36" s="71">
        <f t="shared" si="1"/>
        <v>341.0303051094632</v>
      </c>
      <c r="M36" s="10">
        <f t="shared" si="2"/>
        <v>1051.6370687226831</v>
      </c>
    </row>
    <row r="37" spans="1:13" x14ac:dyDescent="0.3">
      <c r="A37" s="1" t="s">
        <v>4</v>
      </c>
      <c r="B37" s="1" t="s">
        <v>15</v>
      </c>
      <c r="C37" s="5">
        <v>11</v>
      </c>
      <c r="D37" s="6">
        <v>5882</v>
      </c>
      <c r="E37" s="7">
        <v>620.81163631272511</v>
      </c>
      <c r="F37" s="8"/>
      <c r="G37" s="8"/>
      <c r="H37" s="8"/>
      <c r="I37" s="7">
        <v>620.81163631272511</v>
      </c>
      <c r="J37" s="8"/>
      <c r="K37" s="9">
        <f t="shared" si="0"/>
        <v>1.479223534133944E-4</v>
      </c>
      <c r="L37" s="71">
        <f t="shared" si="1"/>
        <v>297.93634480865933</v>
      </c>
      <c r="M37" s="10">
        <f t="shared" si="2"/>
        <v>918.74798112138444</v>
      </c>
    </row>
    <row r="38" spans="1:13" x14ac:dyDescent="0.3">
      <c r="A38" s="1" t="s">
        <v>4</v>
      </c>
      <c r="B38" s="1" t="s">
        <v>15</v>
      </c>
      <c r="C38" s="5">
        <v>8</v>
      </c>
      <c r="D38" s="6">
        <v>39161</v>
      </c>
      <c r="E38" s="7">
        <v>5094.2797821582517</v>
      </c>
      <c r="F38" s="8"/>
      <c r="G38" s="8"/>
      <c r="H38" s="8"/>
      <c r="I38" s="7">
        <v>5094.2797821582517</v>
      </c>
      <c r="J38" s="8"/>
      <c r="K38" s="9">
        <f t="shared" si="0"/>
        <v>1.2138268844296091E-3</v>
      </c>
      <c r="L38" s="71">
        <f t="shared" si="1"/>
        <v>2444.817411515668</v>
      </c>
      <c r="M38" s="10">
        <f t="shared" si="2"/>
        <v>7539.0971936739197</v>
      </c>
    </row>
    <row r="39" spans="1:13" x14ac:dyDescent="0.3">
      <c r="A39" s="1" t="s">
        <v>4</v>
      </c>
      <c r="B39" s="1" t="s">
        <v>15</v>
      </c>
      <c r="C39" s="5">
        <v>10</v>
      </c>
      <c r="D39" s="6">
        <v>40899</v>
      </c>
      <c r="E39" s="7">
        <v>1321.7420038924183</v>
      </c>
      <c r="F39" s="8"/>
      <c r="G39" s="8"/>
      <c r="H39" s="8"/>
      <c r="I39" s="7">
        <v>1321.7420038924183</v>
      </c>
      <c r="J39" s="8"/>
      <c r="K39" s="9">
        <f t="shared" si="0"/>
        <v>3.1493479887450816E-4</v>
      </c>
      <c r="L39" s="71">
        <f t="shared" si="1"/>
        <v>634.32280966687802</v>
      </c>
      <c r="M39" s="10">
        <f t="shared" si="2"/>
        <v>1956.0648135592965</v>
      </c>
    </row>
    <row r="40" spans="1:13" x14ac:dyDescent="0.3">
      <c r="A40" s="1" t="s">
        <v>16</v>
      </c>
      <c r="B40" s="1" t="s">
        <v>17</v>
      </c>
      <c r="C40" s="5">
        <v>9</v>
      </c>
      <c r="D40" s="6">
        <v>2540</v>
      </c>
      <c r="E40" s="7">
        <v>947.47568481762653</v>
      </c>
      <c r="F40" s="8"/>
      <c r="G40" s="8"/>
      <c r="H40" s="8"/>
      <c r="I40" s="7">
        <v>947.47568481762653</v>
      </c>
      <c r="J40" s="8"/>
      <c r="K40" s="9">
        <f t="shared" si="0"/>
        <v>2.2575741964603061E-4</v>
      </c>
      <c r="L40" s="71">
        <f t="shared" si="1"/>
        <v>454.70707347928425</v>
      </c>
      <c r="M40" s="10">
        <f t="shared" si="2"/>
        <v>1402.1827582969108</v>
      </c>
    </row>
    <row r="41" spans="1:13" x14ac:dyDescent="0.3">
      <c r="A41" s="1" t="s">
        <v>16</v>
      </c>
      <c r="B41" s="1" t="s">
        <v>17</v>
      </c>
      <c r="C41" s="5">
        <v>11</v>
      </c>
      <c r="D41" s="6">
        <v>2941</v>
      </c>
      <c r="E41" s="7">
        <v>827.74884841696689</v>
      </c>
      <c r="F41" s="8"/>
      <c r="G41" s="8"/>
      <c r="H41" s="8"/>
      <c r="I41" s="7">
        <v>827.74884841696689</v>
      </c>
      <c r="J41" s="8"/>
      <c r="K41" s="9">
        <f t="shared" si="0"/>
        <v>1.9722980455119253E-4</v>
      </c>
      <c r="L41" s="71">
        <f t="shared" si="1"/>
        <v>397.24845974487914</v>
      </c>
      <c r="M41" s="10">
        <f t="shared" si="2"/>
        <v>1224.9973081618459</v>
      </c>
    </row>
    <row r="42" spans="1:13" x14ac:dyDescent="0.3">
      <c r="A42" s="1" t="s">
        <v>16</v>
      </c>
      <c r="B42" s="1" t="s">
        <v>17</v>
      </c>
      <c r="C42" s="5">
        <v>8</v>
      </c>
      <c r="D42" s="6">
        <v>19580</v>
      </c>
      <c r="E42" s="7">
        <v>6792.3730428776689</v>
      </c>
      <c r="F42" s="8"/>
      <c r="G42" s="8"/>
      <c r="H42" s="8"/>
      <c r="I42" s="7">
        <v>6792.3730428776689</v>
      </c>
      <c r="J42" s="8"/>
      <c r="K42" s="9">
        <f t="shared" si="0"/>
        <v>1.6184358459061454E-3</v>
      </c>
      <c r="L42" s="71">
        <f t="shared" si="1"/>
        <v>3259.7565486875569</v>
      </c>
      <c r="M42" s="10">
        <f t="shared" si="2"/>
        <v>10052.129591565226</v>
      </c>
    </row>
    <row r="43" spans="1:13" x14ac:dyDescent="0.3">
      <c r="A43" s="1" t="s">
        <v>16</v>
      </c>
      <c r="B43" s="1" t="s">
        <v>17</v>
      </c>
      <c r="C43" s="5">
        <v>10</v>
      </c>
      <c r="D43" s="6">
        <v>20450</v>
      </c>
      <c r="E43" s="7">
        <v>1762.3226718565577</v>
      </c>
      <c r="F43" s="8"/>
      <c r="G43" s="8"/>
      <c r="H43" s="8"/>
      <c r="I43" s="7">
        <v>1762.3226718565577</v>
      </c>
      <c r="J43" s="8"/>
      <c r="K43" s="9">
        <f t="shared" si="0"/>
        <v>4.1991306516601088E-4</v>
      </c>
      <c r="L43" s="71">
        <f t="shared" si="1"/>
        <v>845.7637462225041</v>
      </c>
      <c r="M43" s="10">
        <f t="shared" si="2"/>
        <v>2608.0864180790618</v>
      </c>
    </row>
    <row r="44" spans="1:13" s="1" customFormat="1" x14ac:dyDescent="0.3">
      <c r="A44" s="1" t="s">
        <v>4</v>
      </c>
      <c r="B44" s="1" t="s">
        <v>18</v>
      </c>
      <c r="C44" s="5">
        <v>9</v>
      </c>
      <c r="D44" s="6">
        <v>15237.749195782408</v>
      </c>
      <c r="E44" s="7">
        <v>596.32789811986584</v>
      </c>
      <c r="F44" s="8"/>
      <c r="G44" s="8"/>
      <c r="H44" s="17">
        <f t="shared" ref="H44:H49" si="3">E44/$F$49</f>
        <v>1.9976174813167284E-3</v>
      </c>
      <c r="I44" s="7">
        <v>54.708985783738058</v>
      </c>
      <c r="J44" s="8"/>
      <c r="K44" s="9">
        <f t="shared" si="0"/>
        <v>1.303564794316113E-5</v>
      </c>
      <c r="L44" s="71">
        <f t="shared" si="1"/>
        <v>26.255621349830871</v>
      </c>
      <c r="M44" s="10">
        <f t="shared" si="2"/>
        <v>80.964607133568933</v>
      </c>
    </row>
    <row r="45" spans="1:13" s="1" customFormat="1" x14ac:dyDescent="0.3">
      <c r="A45" s="1" t="s">
        <v>4</v>
      </c>
      <c r="B45" s="1" t="s">
        <v>18</v>
      </c>
      <c r="C45" s="5">
        <v>11</v>
      </c>
      <c r="D45" s="6">
        <v>88232.327817502941</v>
      </c>
      <c r="E45" s="7">
        <v>1482.2479378629407</v>
      </c>
      <c r="F45" s="8"/>
      <c r="G45" s="8"/>
      <c r="H45" s="17">
        <f t="shared" si="3"/>
        <v>4.9653293123735577E-3</v>
      </c>
      <c r="I45" s="7">
        <v>135.98606004547284</v>
      </c>
      <c r="J45" s="8"/>
      <c r="K45" s="9">
        <f t="shared" si="0"/>
        <v>3.2401741295984127E-5</v>
      </c>
      <c r="L45" s="71">
        <f t="shared" si="1"/>
        <v>65.261646697727315</v>
      </c>
      <c r="M45" s="10">
        <f t="shared" si="2"/>
        <v>201.24770674320015</v>
      </c>
    </row>
    <row r="46" spans="1:13" s="1" customFormat="1" x14ac:dyDescent="0.3">
      <c r="A46" s="1" t="s">
        <v>4</v>
      </c>
      <c r="B46" s="1" t="s">
        <v>18</v>
      </c>
      <c r="C46" s="5">
        <v>8</v>
      </c>
      <c r="D46" s="6">
        <v>156643.36355398584</v>
      </c>
      <c r="E46" s="7">
        <v>22203.370371293502</v>
      </c>
      <c r="F46" s="8"/>
      <c r="G46" s="8"/>
      <c r="H46" s="17">
        <f t="shared" si="3"/>
        <v>7.4378275672976113E-2</v>
      </c>
      <c r="I46" s="7">
        <v>2037.0066163666208</v>
      </c>
      <c r="J46" s="8"/>
      <c r="K46" s="9">
        <f t="shared" si="0"/>
        <v>4.8536270099779646E-4</v>
      </c>
      <c r="L46" s="71">
        <f t="shared" si="1"/>
        <v>977.5884827738787</v>
      </c>
      <c r="M46" s="10">
        <f t="shared" si="2"/>
        <v>3014.5950991404998</v>
      </c>
    </row>
    <row r="47" spans="1:13" s="1" customFormat="1" x14ac:dyDescent="0.3">
      <c r="A47" s="1" t="s">
        <v>4</v>
      </c>
      <c r="B47" s="1" t="s">
        <v>18</v>
      </c>
      <c r="C47" s="5">
        <v>5</v>
      </c>
      <c r="D47" s="15">
        <v>271132.44522626023</v>
      </c>
      <c r="E47" s="7"/>
      <c r="F47" s="8"/>
      <c r="G47" s="8"/>
      <c r="H47" s="17">
        <f t="shared" si="3"/>
        <v>0</v>
      </c>
      <c r="I47" s="7">
        <v>0</v>
      </c>
      <c r="J47" s="16">
        <v>271132.44522626023</v>
      </c>
      <c r="K47" s="9">
        <f t="shared" si="0"/>
        <v>0</v>
      </c>
      <c r="L47" s="71">
        <f t="shared" si="1"/>
        <v>0</v>
      </c>
      <c r="M47" s="10">
        <f t="shared" si="2"/>
        <v>0</v>
      </c>
    </row>
    <row r="48" spans="1:13" s="1" customFormat="1" x14ac:dyDescent="0.3">
      <c r="A48" s="1" t="s">
        <v>4</v>
      </c>
      <c r="B48" s="1" t="s">
        <v>18</v>
      </c>
      <c r="C48" s="5">
        <v>10</v>
      </c>
      <c r="D48" s="6">
        <v>276070.31378008251</v>
      </c>
      <c r="E48" s="7">
        <v>35876.651101434276</v>
      </c>
      <c r="F48" s="8"/>
      <c r="G48" s="8"/>
      <c r="H48" s="17">
        <f t="shared" si="3"/>
        <v>0.12018190937785114</v>
      </c>
      <c r="I48" s="7">
        <v>3291.4361398566789</v>
      </c>
      <c r="J48" s="8"/>
      <c r="K48" s="9">
        <f t="shared" si="0"/>
        <v>7.8425878549776549E-4</v>
      </c>
      <c r="L48" s="71">
        <f t="shared" si="1"/>
        <v>1579.6070745459406</v>
      </c>
      <c r="M48" s="10">
        <f t="shared" si="2"/>
        <v>4871.0432144026199</v>
      </c>
    </row>
    <row r="49" spans="1:13" s="1" customFormat="1" x14ac:dyDescent="0.3">
      <c r="A49" s="1" t="s">
        <v>4</v>
      </c>
      <c r="B49" s="1" t="s">
        <v>18</v>
      </c>
      <c r="C49" s="5" t="s">
        <v>9</v>
      </c>
      <c r="D49" s="6">
        <v>1869757.7895696824</v>
      </c>
      <c r="E49" s="7">
        <v>238360.96596963872</v>
      </c>
      <c r="F49" s="8">
        <f>SUM(E44:E49)</f>
        <v>298519.56327834929</v>
      </c>
      <c r="G49" s="8">
        <v>27387.118052089099</v>
      </c>
      <c r="H49" s="17">
        <f t="shared" si="3"/>
        <v>0.79847686815548247</v>
      </c>
      <c r="I49" s="7">
        <v>21867.980250036551</v>
      </c>
      <c r="J49" s="8"/>
      <c r="K49" s="9">
        <f t="shared" si="0"/>
        <v>5.2105387750070601E-3</v>
      </c>
      <c r="L49" s="71">
        <f t="shared" si="1"/>
        <v>10494.755128529627</v>
      </c>
      <c r="M49" s="10">
        <f t="shared" si="2"/>
        <v>32362.735378566176</v>
      </c>
    </row>
    <row r="50" spans="1:13" x14ac:dyDescent="0.3">
      <c r="A50" s="4" t="s">
        <v>4</v>
      </c>
      <c r="B50" s="4" t="s">
        <v>19</v>
      </c>
      <c r="C50" s="12">
        <v>7</v>
      </c>
      <c r="D50" s="15">
        <v>14556.606097711145</v>
      </c>
      <c r="E50" s="7"/>
      <c r="F50" s="8"/>
      <c r="G50" s="8"/>
      <c r="H50" s="17"/>
      <c r="I50" s="7"/>
      <c r="J50" s="16">
        <v>14556.606097711145</v>
      </c>
      <c r="K50" s="9">
        <f t="shared" si="0"/>
        <v>0</v>
      </c>
      <c r="L50" s="71">
        <f t="shared" si="1"/>
        <v>0</v>
      </c>
      <c r="M50" s="10">
        <f t="shared" si="2"/>
        <v>0</v>
      </c>
    </row>
    <row r="51" spans="1:13" x14ac:dyDescent="0.3">
      <c r="A51" s="4" t="s">
        <v>4</v>
      </c>
      <c r="B51" s="4" t="s">
        <v>19</v>
      </c>
      <c r="C51" s="12">
        <v>9</v>
      </c>
      <c r="D51" s="6">
        <v>15847.259163613704</v>
      </c>
      <c r="E51" s="7">
        <v>1105.3882989538977</v>
      </c>
      <c r="F51" s="8"/>
      <c r="G51" s="8"/>
      <c r="H51" s="17">
        <v>4.5102711452813457E-3</v>
      </c>
      <c r="I51" s="7">
        <v>1039.7340584981646</v>
      </c>
      <c r="J51" s="19"/>
      <c r="K51" s="9">
        <f t="shared" si="0"/>
        <v>2.4774005489103598E-4</v>
      </c>
      <c r="L51" s="71">
        <f t="shared" si="1"/>
        <v>498.98318079523136</v>
      </c>
      <c r="M51" s="10">
        <f t="shared" si="2"/>
        <v>1538.717239293396</v>
      </c>
    </row>
    <row r="52" spans="1:13" x14ac:dyDescent="0.3">
      <c r="A52" s="4" t="s">
        <v>4</v>
      </c>
      <c r="B52" s="4" t="s">
        <v>19</v>
      </c>
      <c r="C52" s="12">
        <v>11</v>
      </c>
      <c r="D52" s="6">
        <v>18352.324186040612</v>
      </c>
      <c r="E52" s="7">
        <v>488.46807043210543</v>
      </c>
      <c r="F52" s="8"/>
      <c r="G52" s="8"/>
      <c r="H52" s="17">
        <v>1.9930765013037892E-3</v>
      </c>
      <c r="I52" s="7">
        <v>459.45564088002197</v>
      </c>
      <c r="J52" s="19"/>
      <c r="K52" s="9">
        <f t="shared" si="0"/>
        <v>1.0947565366477191E-4</v>
      </c>
      <c r="L52" s="71">
        <f t="shared" si="1"/>
        <v>220.49930484318131</v>
      </c>
      <c r="M52" s="10">
        <f t="shared" si="2"/>
        <v>679.95494572320331</v>
      </c>
    </row>
    <row r="53" spans="1:13" x14ac:dyDescent="0.3">
      <c r="A53" s="4" t="s">
        <v>4</v>
      </c>
      <c r="B53" s="4" t="s">
        <v>19</v>
      </c>
      <c r="C53" s="12">
        <v>10</v>
      </c>
      <c r="D53" s="6">
        <v>127605.8339250159</v>
      </c>
      <c r="E53" s="7">
        <v>15986.385882521596</v>
      </c>
      <c r="F53" s="8"/>
      <c r="G53" s="8"/>
      <c r="H53" s="17">
        <v>6.5228603407061575E-2</v>
      </c>
      <c r="I53" s="7">
        <v>15036.878796421181</v>
      </c>
      <c r="J53" s="19"/>
      <c r="K53" s="9">
        <f t="shared" si="0"/>
        <v>3.5828750130549023E-3</v>
      </c>
      <c r="L53" s="71">
        <f t="shared" si="1"/>
        <v>7216.4122640249698</v>
      </c>
      <c r="M53" s="10">
        <f t="shared" si="2"/>
        <v>22253.29106044615</v>
      </c>
    </row>
    <row r="54" spans="1:13" x14ac:dyDescent="0.3">
      <c r="A54" s="4" t="s">
        <v>4</v>
      </c>
      <c r="B54" s="4" t="s">
        <v>19</v>
      </c>
      <c r="C54" s="12">
        <v>5</v>
      </c>
      <c r="D54" s="6">
        <v>134705.48469177692</v>
      </c>
      <c r="E54" s="7">
        <v>13309.642833470403</v>
      </c>
      <c r="F54" s="8"/>
      <c r="G54" s="8"/>
      <c r="H54" s="17">
        <v>5.4306797061822239E-2</v>
      </c>
      <c r="I54" s="7">
        <v>12519.120180213122</v>
      </c>
      <c r="J54" s="19"/>
      <c r="K54" s="9">
        <f t="shared" si="0"/>
        <v>2.9829623212626055E-3</v>
      </c>
      <c r="L54" s="71">
        <f t="shared" si="1"/>
        <v>6008.1040504758466</v>
      </c>
      <c r="M54" s="10">
        <f t="shared" si="2"/>
        <v>18527.224230688968</v>
      </c>
    </row>
    <row r="55" spans="1:13" x14ac:dyDescent="0.3">
      <c r="A55" s="4" t="s">
        <v>4</v>
      </c>
      <c r="B55" s="4" t="s">
        <v>19</v>
      </c>
      <c r="C55" s="12">
        <v>8</v>
      </c>
      <c r="D55" s="6">
        <v>152727.27946513618</v>
      </c>
      <c r="E55" s="7">
        <v>23137.85565628059</v>
      </c>
      <c r="F55" s="8"/>
      <c r="G55" s="8"/>
      <c r="H55" s="17">
        <v>9.4408456131630875E-2</v>
      </c>
      <c r="I55" s="7">
        <v>21763.588948079399</v>
      </c>
      <c r="J55" s="19"/>
      <c r="K55" s="9">
        <f t="shared" si="0"/>
        <v>5.1856651963591051E-3</v>
      </c>
      <c r="L55" s="71">
        <f t="shared" si="1"/>
        <v>10444.65625615723</v>
      </c>
      <c r="M55" s="10">
        <f t="shared" si="2"/>
        <v>32208.245204236628</v>
      </c>
    </row>
    <row r="56" spans="1:13" x14ac:dyDescent="0.3">
      <c r="A56" s="4" t="s">
        <v>4</v>
      </c>
      <c r="B56" s="4" t="s">
        <v>19</v>
      </c>
      <c r="C56" s="12">
        <v>2</v>
      </c>
      <c r="D56" s="6">
        <v>593766.03910896438</v>
      </c>
      <c r="E56" s="7">
        <v>69998.195890903211</v>
      </c>
      <c r="F56" s="8"/>
      <c r="G56" s="8"/>
      <c r="H56" s="17">
        <v>0.28561080612782869</v>
      </c>
      <c r="I56" s="7">
        <v>65840.671888850673</v>
      </c>
      <c r="J56" s="19"/>
      <c r="K56" s="9">
        <f t="shared" si="0"/>
        <v>1.5688022850157839E-2</v>
      </c>
      <c r="L56" s="71">
        <f t="shared" si="1"/>
        <v>31597.876030192459</v>
      </c>
      <c r="M56" s="10">
        <f t="shared" si="2"/>
        <v>97438.547919043136</v>
      </c>
    </row>
    <row r="57" spans="1:13" x14ac:dyDescent="0.3">
      <c r="A57" s="4" t="s">
        <v>4</v>
      </c>
      <c r="B57" s="4" t="s">
        <v>19</v>
      </c>
      <c r="C57" s="12" t="s">
        <v>9</v>
      </c>
      <c r="D57" s="6">
        <v>1680415.228600601</v>
      </c>
      <c r="E57" s="7">
        <v>121056.51259232727</v>
      </c>
      <c r="F57" s="8">
        <v>245082.44922488907</v>
      </c>
      <c r="G57" s="8">
        <v>230525.84312717794</v>
      </c>
      <c r="H57" s="17">
        <v>0.49394198962507152</v>
      </c>
      <c r="I57" s="7">
        <v>113866.39361423539</v>
      </c>
      <c r="J57" s="19"/>
      <c r="K57" s="9">
        <f t="shared" si="0"/>
        <v>2.7131232620177539E-2</v>
      </c>
      <c r="L57" s="71">
        <f t="shared" si="1"/>
        <v>54646.103786753367</v>
      </c>
      <c r="M57" s="10">
        <f t="shared" si="2"/>
        <v>168512.49740098877</v>
      </c>
    </row>
    <row r="58" spans="1:13" x14ac:dyDescent="0.3">
      <c r="A58" s="4" t="s">
        <v>4</v>
      </c>
      <c r="B58" s="4" t="s">
        <v>20</v>
      </c>
      <c r="C58" s="12">
        <v>9</v>
      </c>
      <c r="D58" s="6">
        <v>7923.629581806852</v>
      </c>
      <c r="E58" s="7">
        <v>1163.5666304777867</v>
      </c>
      <c r="F58" s="8"/>
      <c r="G58" s="8"/>
      <c r="H58" s="17">
        <v>6.5792800609604562E-3</v>
      </c>
      <c r="I58" s="7">
        <v>277.30152094316492</v>
      </c>
      <c r="J58" s="8"/>
      <c r="K58" s="9">
        <f t="shared" si="0"/>
        <v>6.6073332366411766E-5</v>
      </c>
      <c r="L58" s="71">
        <f t="shared" si="1"/>
        <v>133.08094875668647</v>
      </c>
      <c r="M58" s="10">
        <f t="shared" si="2"/>
        <v>410.38246969985141</v>
      </c>
    </row>
    <row r="59" spans="1:13" x14ac:dyDescent="0.3">
      <c r="A59" s="4" t="s">
        <v>4</v>
      </c>
      <c r="B59" s="4" t="s">
        <v>20</v>
      </c>
      <c r="C59" s="12">
        <v>11</v>
      </c>
      <c r="D59" s="6">
        <v>18352.324186040612</v>
      </c>
      <c r="E59" s="7">
        <v>2796.0586100596402</v>
      </c>
      <c r="F59" s="8"/>
      <c r="G59" s="8"/>
      <c r="H59" s="17">
        <v>1.5810055204907657E-2</v>
      </c>
      <c r="I59" s="7">
        <v>666.3574606788037</v>
      </c>
      <c r="J59" s="8"/>
      <c r="K59" s="9">
        <f t="shared" si="0"/>
        <v>1.587746717887376E-4</v>
      </c>
      <c r="L59" s="71">
        <f t="shared" si="1"/>
        <v>319.79443450801392</v>
      </c>
      <c r="M59" s="10">
        <f t="shared" si="2"/>
        <v>986.15189518681768</v>
      </c>
    </row>
    <row r="60" spans="1:13" x14ac:dyDescent="0.3">
      <c r="A60" s="4" t="s">
        <v>4</v>
      </c>
      <c r="B60" s="4" t="s">
        <v>20</v>
      </c>
      <c r="C60" s="12">
        <v>8</v>
      </c>
      <c r="D60" s="6">
        <v>101818.18631009081</v>
      </c>
      <c r="E60" s="7">
        <v>16409.561604373484</v>
      </c>
      <c r="F60" s="8"/>
      <c r="G60" s="8"/>
      <c r="H60" s="17">
        <v>9.2786350729587908E-2</v>
      </c>
      <c r="I60" s="7">
        <v>3910.7312565631355</v>
      </c>
      <c r="J60" s="8"/>
      <c r="K60" s="9">
        <f t="shared" si="0"/>
        <v>9.3181979396200721E-4</v>
      </c>
      <c r="L60" s="71">
        <f t="shared" si="1"/>
        <v>1876.8156199998618</v>
      </c>
      <c r="M60" s="10">
        <f t="shared" si="2"/>
        <v>5787.5468765629976</v>
      </c>
    </row>
    <row r="61" spans="1:13" x14ac:dyDescent="0.3">
      <c r="A61" s="4" t="s">
        <v>4</v>
      </c>
      <c r="B61" s="4" t="s">
        <v>20</v>
      </c>
      <c r="C61" s="12">
        <v>5</v>
      </c>
      <c r="D61" s="15">
        <v>134705.48469177692</v>
      </c>
      <c r="E61" s="7"/>
      <c r="F61" s="8"/>
      <c r="G61" s="8"/>
      <c r="H61" s="17">
        <v>0</v>
      </c>
      <c r="I61" s="7">
        <v>0</v>
      </c>
      <c r="J61" s="16">
        <v>134705.48469177692</v>
      </c>
      <c r="K61" s="9">
        <f t="shared" si="0"/>
        <v>0</v>
      </c>
      <c r="L61" s="71">
        <f t="shared" si="1"/>
        <v>0</v>
      </c>
      <c r="M61" s="10">
        <f t="shared" si="2"/>
        <v>0</v>
      </c>
    </row>
    <row r="62" spans="1:13" x14ac:dyDescent="0.3">
      <c r="A62" s="4" t="s">
        <v>4</v>
      </c>
      <c r="B62" s="4" t="s">
        <v>20</v>
      </c>
      <c r="C62" s="12">
        <v>10</v>
      </c>
      <c r="D62" s="6">
        <v>244577.8483562805</v>
      </c>
      <c r="E62" s="7">
        <v>29259.575626251353</v>
      </c>
      <c r="F62" s="8"/>
      <c r="G62" s="8"/>
      <c r="H62" s="17">
        <v>0.16544556836501265</v>
      </c>
      <c r="I62" s="7">
        <v>6973.1501495358098</v>
      </c>
      <c r="J62" s="8"/>
      <c r="K62" s="9">
        <f t="shared" si="0"/>
        <v>1.661510062779661E-3</v>
      </c>
      <c r="L62" s="71">
        <f t="shared" si="1"/>
        <v>3346.5140564925177</v>
      </c>
      <c r="M62" s="10">
        <f t="shared" si="2"/>
        <v>10319.664206028327</v>
      </c>
    </row>
    <row r="63" spans="1:13" x14ac:dyDescent="0.3">
      <c r="A63" s="4" t="s">
        <v>4</v>
      </c>
      <c r="B63" s="4" t="s">
        <v>20</v>
      </c>
      <c r="C63" s="12">
        <v>2</v>
      </c>
      <c r="D63" s="6">
        <v>593766.03910896438</v>
      </c>
      <c r="E63" s="7">
        <v>45104.427556321119</v>
      </c>
      <c r="F63" s="8"/>
      <c r="G63" s="8"/>
      <c r="H63" s="17">
        <v>0.25503882039010067</v>
      </c>
      <c r="I63" s="7">
        <v>10749.299640453572</v>
      </c>
      <c r="J63" s="8"/>
      <c r="K63" s="9">
        <f t="shared" si="0"/>
        <v>2.5612627202120856E-3</v>
      </c>
      <c r="L63" s="71">
        <f t="shared" si="1"/>
        <v>5158.7419706748287</v>
      </c>
      <c r="M63" s="10">
        <f t="shared" si="2"/>
        <v>15908.041611128399</v>
      </c>
    </row>
    <row r="64" spans="1:13" x14ac:dyDescent="0.3">
      <c r="A64" s="4" t="s">
        <v>4</v>
      </c>
      <c r="B64" s="4" t="s">
        <v>20</v>
      </c>
      <c r="C64" s="12" t="s">
        <v>9</v>
      </c>
      <c r="D64" s="6">
        <v>710034.60363405664</v>
      </c>
      <c r="E64" s="7">
        <v>82119.994469412311</v>
      </c>
      <c r="F64" s="8">
        <v>176853.1844968957</v>
      </c>
      <c r="G64" s="8">
        <v>42147.699805118784</v>
      </c>
      <c r="H64" s="17">
        <v>0.46433992524943063</v>
      </c>
      <c r="I64" s="7">
        <v>19570.859776944297</v>
      </c>
      <c r="J64" s="8"/>
      <c r="K64" s="9">
        <f t="shared" si="0"/>
        <v>4.6631980897195039E-3</v>
      </c>
      <c r="L64" s="71">
        <f t="shared" si="1"/>
        <v>9392.3343018145024</v>
      </c>
      <c r="M64" s="10">
        <f t="shared" si="2"/>
        <v>28963.194078758799</v>
      </c>
    </row>
    <row r="65" spans="1:13" x14ac:dyDescent="0.3">
      <c r="A65" s="1" t="s">
        <v>4</v>
      </c>
      <c r="B65" s="1" t="s">
        <v>21</v>
      </c>
      <c r="C65" s="5">
        <v>7</v>
      </c>
      <c r="D65" s="15">
        <v>4199</v>
      </c>
      <c r="E65" s="7"/>
      <c r="F65" s="8"/>
      <c r="G65" s="8"/>
      <c r="H65" s="17"/>
      <c r="I65" s="7"/>
      <c r="J65" s="20"/>
      <c r="K65" s="9">
        <f t="shared" si="0"/>
        <v>0</v>
      </c>
      <c r="L65" s="71">
        <f t="shared" si="1"/>
        <v>0</v>
      </c>
      <c r="M65" s="10">
        <f t="shared" si="2"/>
        <v>0</v>
      </c>
    </row>
    <row r="66" spans="1:13" x14ac:dyDescent="0.3">
      <c r="A66" s="1" t="s">
        <v>4</v>
      </c>
      <c r="B66" s="1" t="s">
        <v>21</v>
      </c>
      <c r="C66" s="5">
        <v>9</v>
      </c>
      <c r="D66" s="18">
        <v>4571</v>
      </c>
      <c r="E66" s="7">
        <v>0</v>
      </c>
      <c r="F66" s="8"/>
      <c r="G66" s="8"/>
      <c r="H66" s="17"/>
      <c r="I66" s="7">
        <v>0</v>
      </c>
      <c r="J66" s="8"/>
      <c r="K66" s="9">
        <f t="shared" si="0"/>
        <v>0</v>
      </c>
      <c r="L66" s="71">
        <f t="shared" si="1"/>
        <v>0</v>
      </c>
      <c r="M66" s="10">
        <f t="shared" si="2"/>
        <v>0</v>
      </c>
    </row>
    <row r="67" spans="1:13" x14ac:dyDescent="0.3">
      <c r="A67" s="1" t="s">
        <v>4</v>
      </c>
      <c r="B67" s="1" t="s">
        <v>21</v>
      </c>
      <c r="C67" s="5">
        <v>11</v>
      </c>
      <c r="D67" s="18">
        <v>5294</v>
      </c>
      <c r="E67" s="7">
        <v>0</v>
      </c>
      <c r="F67" s="8"/>
      <c r="G67" s="8"/>
      <c r="H67" s="17"/>
      <c r="I67" s="7">
        <v>0</v>
      </c>
      <c r="J67" s="8"/>
      <c r="K67" s="9">
        <f t="shared" ref="K67:K130" si="4">I67/$I$364</f>
        <v>0</v>
      </c>
      <c r="L67" s="71">
        <f t="shared" si="1"/>
        <v>0</v>
      </c>
      <c r="M67" s="10">
        <f t="shared" si="2"/>
        <v>0</v>
      </c>
    </row>
    <row r="68" spans="1:13" x14ac:dyDescent="0.3">
      <c r="A68" s="1" t="s">
        <v>4</v>
      </c>
      <c r="B68" s="1" t="s">
        <v>21</v>
      </c>
      <c r="C68" s="5">
        <v>8</v>
      </c>
      <c r="D68" s="18">
        <v>35245</v>
      </c>
      <c r="E68" s="7">
        <v>0</v>
      </c>
      <c r="F68" s="8"/>
      <c r="G68" s="8"/>
      <c r="H68" s="17"/>
      <c r="I68" s="7">
        <v>0</v>
      </c>
      <c r="J68" s="8"/>
      <c r="K68" s="9">
        <f t="shared" si="4"/>
        <v>0</v>
      </c>
      <c r="L68" s="71">
        <f t="shared" ref="L68:L131" si="5">K68*$J$366</f>
        <v>0</v>
      </c>
      <c r="M68" s="10">
        <f t="shared" ref="M68:M131" si="6">L68+I68</f>
        <v>0</v>
      </c>
    </row>
    <row r="69" spans="1:13" x14ac:dyDescent="0.3">
      <c r="A69" s="1" t="s">
        <v>4</v>
      </c>
      <c r="B69" s="1" t="s">
        <v>21</v>
      </c>
      <c r="C69" s="5">
        <v>10</v>
      </c>
      <c r="D69" s="18">
        <v>49079</v>
      </c>
      <c r="E69" s="7">
        <v>0</v>
      </c>
      <c r="F69" s="8"/>
      <c r="G69" s="8"/>
      <c r="H69" s="17"/>
      <c r="I69" s="7">
        <v>0</v>
      </c>
      <c r="J69" s="8"/>
      <c r="K69" s="9">
        <f t="shared" si="4"/>
        <v>0</v>
      </c>
      <c r="L69" s="71">
        <f t="shared" si="5"/>
        <v>0</v>
      </c>
      <c r="M69" s="10">
        <f t="shared" si="6"/>
        <v>0</v>
      </c>
    </row>
    <row r="70" spans="1:13" x14ac:dyDescent="0.3">
      <c r="A70" s="1" t="s">
        <v>16</v>
      </c>
      <c r="B70" s="1" t="s">
        <v>22</v>
      </c>
      <c r="C70" s="5">
        <v>7</v>
      </c>
      <c r="D70" s="15">
        <v>9798</v>
      </c>
      <c r="E70" s="7"/>
      <c r="F70" s="8"/>
      <c r="G70" s="8"/>
      <c r="H70" s="17"/>
      <c r="I70" s="7"/>
      <c r="J70" s="16">
        <v>9798</v>
      </c>
      <c r="K70" s="9">
        <f t="shared" si="4"/>
        <v>0</v>
      </c>
      <c r="L70" s="71">
        <f t="shared" si="5"/>
        <v>0</v>
      </c>
      <c r="M70" s="10">
        <f t="shared" si="6"/>
        <v>0</v>
      </c>
    </row>
    <row r="71" spans="1:13" x14ac:dyDescent="0.3">
      <c r="A71" s="1" t="s">
        <v>16</v>
      </c>
      <c r="B71" s="1" t="s">
        <v>22</v>
      </c>
      <c r="C71" s="5">
        <v>9</v>
      </c>
      <c r="D71" s="6">
        <v>10666</v>
      </c>
      <c r="E71" s="7">
        <v>2152.5982663839063</v>
      </c>
      <c r="F71" s="8"/>
      <c r="G71" s="8"/>
      <c r="H71" s="17">
        <v>6.3993156312214319E-2</v>
      </c>
      <c r="I71" s="7">
        <v>1525.5933208368301</v>
      </c>
      <c r="J71" s="8"/>
      <c r="K71" s="9">
        <f t="shared" si="4"/>
        <v>3.635069659942099E-4</v>
      </c>
      <c r="L71" s="71">
        <f t="shared" si="5"/>
        <v>732.15395957183148</v>
      </c>
      <c r="M71" s="10">
        <f t="shared" si="6"/>
        <v>2257.7472804086615</v>
      </c>
    </row>
    <row r="72" spans="1:13" x14ac:dyDescent="0.3">
      <c r="A72" s="1" t="s">
        <v>16</v>
      </c>
      <c r="B72" s="1" t="s">
        <v>22</v>
      </c>
      <c r="C72" s="5">
        <v>11</v>
      </c>
      <c r="D72" s="6">
        <v>12353</v>
      </c>
      <c r="E72" s="7">
        <v>1296.966945630073</v>
      </c>
      <c r="F72" s="8"/>
      <c r="G72" s="8"/>
      <c r="H72" s="17">
        <v>3.8556664185605313E-2</v>
      </c>
      <c r="I72" s="7">
        <v>919.18874993951226</v>
      </c>
      <c r="J72" s="8"/>
      <c r="K72" s="9">
        <f t="shared" si="4"/>
        <v>2.1901742037205708E-4</v>
      </c>
      <c r="L72" s="71">
        <f t="shared" si="5"/>
        <v>441.13177061691874</v>
      </c>
      <c r="M72" s="10">
        <f t="shared" si="6"/>
        <v>1360.3205205564309</v>
      </c>
    </row>
    <row r="73" spans="1:13" x14ac:dyDescent="0.3">
      <c r="A73" s="1" t="s">
        <v>16</v>
      </c>
      <c r="B73" s="1" t="s">
        <v>22</v>
      </c>
      <c r="C73" s="5">
        <v>8</v>
      </c>
      <c r="D73" s="6">
        <v>82238</v>
      </c>
      <c r="E73" s="7">
        <v>12054.860176333597</v>
      </c>
      <c r="F73" s="8"/>
      <c r="G73" s="8"/>
      <c r="H73" s="17">
        <v>0.35837088770024245</v>
      </c>
      <c r="I73" s="7">
        <v>8543.5422186466221</v>
      </c>
      <c r="J73" s="8"/>
      <c r="K73" s="9">
        <f t="shared" si="4"/>
        <v>2.0356913394456565E-3</v>
      </c>
      <c r="L73" s="71">
        <f t="shared" si="5"/>
        <v>4100.1675733085212</v>
      </c>
      <c r="M73" s="10">
        <f t="shared" si="6"/>
        <v>12643.709791955143</v>
      </c>
    </row>
    <row r="74" spans="1:13" x14ac:dyDescent="0.3">
      <c r="A74" s="1" t="s">
        <v>16</v>
      </c>
      <c r="B74" s="1" t="s">
        <v>22</v>
      </c>
      <c r="C74" s="5">
        <v>10</v>
      </c>
      <c r="D74" s="6">
        <v>114518</v>
      </c>
      <c r="E74" s="7">
        <v>18133.519517536704</v>
      </c>
      <c r="F74" s="8">
        <v>33637.94490588428</v>
      </c>
      <c r="G74" s="8">
        <v>23839.94490588428</v>
      </c>
      <c r="H74" s="17">
        <v>0.53907929180193792</v>
      </c>
      <c r="I74" s="7">
        <v>12851.620616461316</v>
      </c>
      <c r="J74" s="8"/>
      <c r="K74" s="9">
        <f t="shared" si="4"/>
        <v>3.0621880383141418E-3</v>
      </c>
      <c r="L74" s="71">
        <f t="shared" si="5"/>
        <v>6167.6757447363734</v>
      </c>
      <c r="M74" s="10">
        <f t="shared" si="6"/>
        <v>19019.296361197688</v>
      </c>
    </row>
    <row r="75" spans="1:13" x14ac:dyDescent="0.3">
      <c r="A75" s="4" t="s">
        <v>4</v>
      </c>
      <c r="B75" s="4" t="s">
        <v>23</v>
      </c>
      <c r="C75" s="12">
        <v>9</v>
      </c>
      <c r="D75" s="15">
        <v>7619</v>
      </c>
      <c r="E75" s="7"/>
      <c r="F75" s="8"/>
      <c r="G75" s="8"/>
      <c r="H75" s="17">
        <v>0</v>
      </c>
      <c r="I75" s="7"/>
      <c r="J75" s="16">
        <v>7619</v>
      </c>
      <c r="K75" s="9">
        <f t="shared" si="4"/>
        <v>0</v>
      </c>
      <c r="L75" s="71">
        <f t="shared" si="5"/>
        <v>0</v>
      </c>
      <c r="M75" s="10">
        <f t="shared" si="6"/>
        <v>0</v>
      </c>
    </row>
    <row r="76" spans="1:13" x14ac:dyDescent="0.3">
      <c r="A76" s="4" t="s">
        <v>4</v>
      </c>
      <c r="B76" s="4" t="s">
        <v>23</v>
      </c>
      <c r="C76" s="12">
        <v>11</v>
      </c>
      <c r="D76" s="6">
        <v>17646</v>
      </c>
      <c r="E76" s="7">
        <v>1684.3726566624325</v>
      </c>
      <c r="F76" s="8"/>
      <c r="G76" s="8"/>
      <c r="H76" s="17">
        <v>1.9499416232610176E-2</v>
      </c>
      <c r="I76" s="7">
        <v>1535.8066043861756</v>
      </c>
      <c r="J76" s="8"/>
      <c r="K76" s="9">
        <f t="shared" si="4"/>
        <v>3.6594051080930169E-4</v>
      </c>
      <c r="L76" s="71">
        <f t="shared" si="5"/>
        <v>737.05545978735506</v>
      </c>
      <c r="M76" s="10">
        <f t="shared" si="6"/>
        <v>2272.8620641735306</v>
      </c>
    </row>
    <row r="77" spans="1:13" x14ac:dyDescent="0.3">
      <c r="A77" s="4" t="s">
        <v>4</v>
      </c>
      <c r="B77" s="4" t="s">
        <v>23</v>
      </c>
      <c r="C77" s="12">
        <v>8</v>
      </c>
      <c r="D77" s="6">
        <v>117483</v>
      </c>
      <c r="E77" s="7">
        <v>16390.87189867374</v>
      </c>
      <c r="F77" s="8"/>
      <c r="G77" s="8"/>
      <c r="H77" s="17">
        <v>0.1897516160117094</v>
      </c>
      <c r="I77" s="7">
        <v>14945.154336280528</v>
      </c>
      <c r="J77" s="8"/>
      <c r="K77" s="9">
        <f t="shared" si="4"/>
        <v>3.5610195947348377E-3</v>
      </c>
      <c r="L77" s="71">
        <f t="shared" si="5"/>
        <v>7172.3923894199015</v>
      </c>
      <c r="M77" s="10">
        <f t="shared" si="6"/>
        <v>22117.546725700427</v>
      </c>
    </row>
    <row r="78" spans="1:13" x14ac:dyDescent="0.3">
      <c r="A78" s="4" t="s">
        <v>4</v>
      </c>
      <c r="B78" s="4" t="s">
        <v>23</v>
      </c>
      <c r="C78" s="12">
        <v>5</v>
      </c>
      <c r="D78" s="6">
        <v>258221</v>
      </c>
      <c r="E78" s="7">
        <v>23957.357100246707</v>
      </c>
      <c r="F78" s="8"/>
      <c r="G78" s="8"/>
      <c r="H78" s="17">
        <v>0.27734627256218419</v>
      </c>
      <c r="I78" s="7">
        <v>21844.255849595425</v>
      </c>
      <c r="J78" s="8"/>
      <c r="K78" s="9">
        <f t="shared" si="4"/>
        <v>5.204885902313796E-3</v>
      </c>
      <c r="L78" s="71">
        <f t="shared" si="5"/>
        <v>10483.369450915419</v>
      </c>
      <c r="M78" s="10">
        <f t="shared" si="6"/>
        <v>32327.625300510845</v>
      </c>
    </row>
    <row r="79" spans="1:13" x14ac:dyDescent="0.3">
      <c r="A79" s="4" t="s">
        <v>4</v>
      </c>
      <c r="B79" s="4" t="s">
        <v>23</v>
      </c>
      <c r="C79" s="12">
        <v>10</v>
      </c>
      <c r="D79" s="6">
        <v>357869</v>
      </c>
      <c r="E79" s="7">
        <v>44348.069261403005</v>
      </c>
      <c r="F79" s="8">
        <v>86380.670916985895</v>
      </c>
      <c r="G79" s="8">
        <v>78761.670916985895</v>
      </c>
      <c r="H79" s="17">
        <v>0.51340269519349613</v>
      </c>
      <c r="I79" s="7">
        <v>40436.454126723758</v>
      </c>
      <c r="J79" s="8"/>
      <c r="K79" s="9">
        <f t="shared" si="4"/>
        <v>9.6348958496400797E-3</v>
      </c>
      <c r="L79" s="71">
        <f t="shared" si="5"/>
        <v>19406.030162537663</v>
      </c>
      <c r="M79" s="10">
        <f t="shared" si="6"/>
        <v>59842.484289261425</v>
      </c>
    </row>
    <row r="80" spans="1:13" x14ac:dyDescent="0.3">
      <c r="A80" s="4" t="s">
        <v>4</v>
      </c>
      <c r="B80" s="4" t="s">
        <v>24</v>
      </c>
      <c r="C80" s="12">
        <v>9</v>
      </c>
      <c r="D80" s="6">
        <v>38094.372989456017</v>
      </c>
      <c r="E80" s="7">
        <v>3301.6203139807203</v>
      </c>
      <c r="F80" s="8"/>
      <c r="G80" s="8"/>
      <c r="H80" s="8"/>
      <c r="I80" s="7">
        <v>3301.6203139807203</v>
      </c>
      <c r="J80" s="8"/>
      <c r="K80" s="9">
        <f t="shared" si="4"/>
        <v>7.8668539433671635E-4</v>
      </c>
      <c r="L80" s="71">
        <f t="shared" si="5"/>
        <v>1584.4946047337339</v>
      </c>
      <c r="M80" s="10">
        <f t="shared" si="6"/>
        <v>4886.1149187144547</v>
      </c>
    </row>
    <row r="81" spans="1:13" x14ac:dyDescent="0.3">
      <c r="A81" s="4" t="s">
        <v>4</v>
      </c>
      <c r="B81" s="4" t="s">
        <v>24</v>
      </c>
      <c r="C81" s="12">
        <v>11</v>
      </c>
      <c r="D81" s="6">
        <v>52939.396690501766</v>
      </c>
      <c r="E81" s="7">
        <v>4665.7122589549354</v>
      </c>
      <c r="F81" s="8"/>
      <c r="G81" s="8"/>
      <c r="H81" s="8"/>
      <c r="I81" s="7">
        <v>4665.7122589549354</v>
      </c>
      <c r="J81" s="8"/>
      <c r="K81" s="9">
        <f t="shared" si="4"/>
        <v>1.11171102042082E-3</v>
      </c>
      <c r="L81" s="71">
        <f t="shared" si="5"/>
        <v>2239.141754201512</v>
      </c>
      <c r="M81" s="10">
        <f t="shared" si="6"/>
        <v>6904.8540131564478</v>
      </c>
    </row>
    <row r="82" spans="1:13" x14ac:dyDescent="0.3">
      <c r="A82" s="4" t="s">
        <v>4</v>
      </c>
      <c r="B82" s="4" t="s">
        <v>24</v>
      </c>
      <c r="C82" s="12">
        <v>5</v>
      </c>
      <c r="D82" s="6">
        <v>193666.03230447159</v>
      </c>
      <c r="E82" s="7">
        <v>9834.347204730906</v>
      </c>
      <c r="F82" s="8"/>
      <c r="G82" s="8"/>
      <c r="H82" s="8"/>
      <c r="I82" s="7">
        <v>9834.347204730906</v>
      </c>
      <c r="J82" s="8"/>
      <c r="K82" s="9">
        <f t="shared" si="4"/>
        <v>2.343254697106608E-3</v>
      </c>
      <c r="L82" s="71">
        <f t="shared" si="5"/>
        <v>4719.6432675769493</v>
      </c>
      <c r="M82" s="10">
        <f t="shared" si="6"/>
        <v>14553.990472307854</v>
      </c>
    </row>
    <row r="83" spans="1:13" x14ac:dyDescent="0.3">
      <c r="A83" s="4" t="s">
        <v>4</v>
      </c>
      <c r="B83" s="4" t="s">
        <v>24</v>
      </c>
      <c r="C83" s="12">
        <v>10</v>
      </c>
      <c r="D83" s="6">
        <v>265845.48734378314</v>
      </c>
      <c r="E83" s="7">
        <v>33046.338582550721</v>
      </c>
      <c r="F83" s="8"/>
      <c r="G83" s="8"/>
      <c r="H83" s="8"/>
      <c r="I83" s="7">
        <v>33046.338582550721</v>
      </c>
      <c r="J83" s="8"/>
      <c r="K83" s="9">
        <f t="shared" si="4"/>
        <v>7.874034391269609E-3</v>
      </c>
      <c r="L83" s="71">
        <f t="shared" si="5"/>
        <v>15859.408475447613</v>
      </c>
      <c r="M83" s="10">
        <f t="shared" si="6"/>
        <v>48905.747057998335</v>
      </c>
    </row>
    <row r="84" spans="1:13" x14ac:dyDescent="0.3">
      <c r="A84" s="4" t="s">
        <v>4</v>
      </c>
      <c r="B84" s="4" t="s">
        <v>24</v>
      </c>
      <c r="C84" s="12">
        <v>8</v>
      </c>
      <c r="D84" s="6">
        <v>391608.40888496459</v>
      </c>
      <c r="E84" s="7">
        <v>38276.517273071622</v>
      </c>
      <c r="F84" s="8"/>
      <c r="G84" s="8"/>
      <c r="H84" s="8"/>
      <c r="I84" s="7">
        <v>38276.517273071622</v>
      </c>
      <c r="J84" s="8"/>
      <c r="K84" s="9">
        <f t="shared" si="4"/>
        <v>9.1202422511440593E-3</v>
      </c>
      <c r="L84" s="71">
        <f t="shared" si="5"/>
        <v>18369.445708327356</v>
      </c>
      <c r="M84" s="10">
        <f t="shared" si="6"/>
        <v>56645.962981398974</v>
      </c>
    </row>
    <row r="85" spans="1:13" x14ac:dyDescent="0.3">
      <c r="A85" s="1" t="s">
        <v>4</v>
      </c>
      <c r="B85" s="1" t="s">
        <v>25</v>
      </c>
      <c r="C85" s="5">
        <v>9</v>
      </c>
      <c r="D85" s="15">
        <v>3962</v>
      </c>
      <c r="E85" s="7"/>
      <c r="F85" s="8"/>
      <c r="G85" s="8"/>
      <c r="H85" s="8"/>
      <c r="I85" s="7"/>
      <c r="J85" s="16">
        <v>4261.5689722963052</v>
      </c>
      <c r="K85" s="9">
        <f t="shared" si="4"/>
        <v>0</v>
      </c>
      <c r="L85" s="71">
        <f t="shared" si="5"/>
        <v>0</v>
      </c>
      <c r="M85" s="10">
        <f t="shared" si="6"/>
        <v>0</v>
      </c>
    </row>
    <row r="86" spans="1:13" x14ac:dyDescent="0.3">
      <c r="A86" s="1" t="s">
        <v>4</v>
      </c>
      <c r="B86" s="1" t="s">
        <v>25</v>
      </c>
      <c r="C86" s="5">
        <v>11</v>
      </c>
      <c r="D86" s="6">
        <v>9176</v>
      </c>
      <c r="E86" s="7">
        <v>28.874959828498834</v>
      </c>
      <c r="F86" s="8"/>
      <c r="G86" s="8"/>
      <c r="H86" s="8"/>
      <c r="I86" s="7"/>
      <c r="J86" s="8"/>
      <c r="K86" s="9">
        <f t="shared" si="4"/>
        <v>0</v>
      </c>
      <c r="L86" s="71">
        <f t="shared" si="5"/>
        <v>0</v>
      </c>
      <c r="M86" s="10">
        <f t="shared" si="6"/>
        <v>0</v>
      </c>
    </row>
    <row r="87" spans="1:13" x14ac:dyDescent="0.3">
      <c r="A87" s="1" t="s">
        <v>4</v>
      </c>
      <c r="B87" s="1" t="s">
        <v>25</v>
      </c>
      <c r="C87" s="5">
        <v>8</v>
      </c>
      <c r="D87" s="6">
        <v>45818</v>
      </c>
      <c r="E87" s="7">
        <v>766.27793368942184</v>
      </c>
      <c r="F87" s="8"/>
      <c r="G87" s="8"/>
      <c r="H87" s="8"/>
      <c r="I87" s="7"/>
      <c r="J87" s="8"/>
      <c r="K87" s="9">
        <f t="shared" si="4"/>
        <v>0</v>
      </c>
      <c r="L87" s="71">
        <f t="shared" si="5"/>
        <v>0</v>
      </c>
      <c r="M87" s="10">
        <f t="shared" si="6"/>
        <v>0</v>
      </c>
    </row>
    <row r="88" spans="1:13" x14ac:dyDescent="0.3">
      <c r="A88" s="1" t="s">
        <v>4</v>
      </c>
      <c r="B88" s="1" t="s">
        <v>25</v>
      </c>
      <c r="C88" s="5">
        <v>6</v>
      </c>
      <c r="D88" s="6">
        <v>51582</v>
      </c>
      <c r="E88" s="7">
        <v>1054.3763459367351</v>
      </c>
      <c r="F88" s="8"/>
      <c r="G88" s="8"/>
      <c r="H88" s="8"/>
      <c r="I88" s="7"/>
      <c r="J88" s="8"/>
      <c r="K88" s="9">
        <f t="shared" si="4"/>
        <v>0</v>
      </c>
      <c r="L88" s="71">
        <f t="shared" si="5"/>
        <v>0</v>
      </c>
      <c r="M88" s="10">
        <f t="shared" si="6"/>
        <v>0</v>
      </c>
    </row>
    <row r="89" spans="1:13" x14ac:dyDescent="0.3">
      <c r="A89" s="1" t="s">
        <v>4</v>
      </c>
      <c r="B89" s="1" t="s">
        <v>25</v>
      </c>
      <c r="C89" s="5">
        <v>5</v>
      </c>
      <c r="D89" s="15">
        <v>67353</v>
      </c>
      <c r="E89" s="7"/>
      <c r="F89" s="8"/>
      <c r="G89" s="8"/>
      <c r="H89" s="8"/>
      <c r="I89" s="7"/>
      <c r="J89" s="8"/>
      <c r="K89" s="9">
        <f t="shared" si="4"/>
        <v>0</v>
      </c>
      <c r="L89" s="71">
        <f t="shared" si="5"/>
        <v>0</v>
      </c>
      <c r="M89" s="10">
        <f t="shared" si="6"/>
        <v>0</v>
      </c>
    </row>
    <row r="90" spans="1:13" x14ac:dyDescent="0.3">
      <c r="A90" s="1" t="s">
        <v>4</v>
      </c>
      <c r="B90" s="1" t="s">
        <v>25</v>
      </c>
      <c r="C90" s="5">
        <v>10</v>
      </c>
      <c r="D90" s="6">
        <v>122289</v>
      </c>
      <c r="E90" s="7">
        <v>2412.0397328416498</v>
      </c>
      <c r="F90" s="8">
        <v>4261.5689722963052</v>
      </c>
      <c r="G90" s="8">
        <v>-67053.4310277037</v>
      </c>
      <c r="H90" s="8"/>
      <c r="I90" s="7"/>
      <c r="J90" s="8"/>
      <c r="K90" s="9">
        <f t="shared" si="4"/>
        <v>0</v>
      </c>
      <c r="L90" s="71">
        <f t="shared" si="5"/>
        <v>0</v>
      </c>
      <c r="M90" s="10">
        <f t="shared" si="6"/>
        <v>0</v>
      </c>
    </row>
    <row r="91" spans="1:13" x14ac:dyDescent="0.3">
      <c r="A91" s="1" t="s">
        <v>6</v>
      </c>
      <c r="B91" s="1" t="s">
        <v>26</v>
      </c>
      <c r="C91" s="5">
        <v>9</v>
      </c>
      <c r="D91" s="15">
        <v>3962</v>
      </c>
      <c r="E91" s="7"/>
      <c r="F91" s="8"/>
      <c r="G91" s="8"/>
      <c r="H91" s="8"/>
      <c r="I91" s="7">
        <v>303.8854</v>
      </c>
      <c r="J91" s="8">
        <v>-303.8854</v>
      </c>
      <c r="K91" s="9">
        <f t="shared" si="4"/>
        <v>7.2407540237095469E-5</v>
      </c>
      <c r="L91" s="71">
        <f t="shared" si="5"/>
        <v>145.83893087839911</v>
      </c>
      <c r="M91" s="10">
        <f t="shared" si="6"/>
        <v>449.72433087839909</v>
      </c>
    </row>
    <row r="92" spans="1:13" x14ac:dyDescent="0.3">
      <c r="A92" s="1" t="s">
        <v>6</v>
      </c>
      <c r="B92" s="1" t="s">
        <v>26</v>
      </c>
      <c r="C92" s="5">
        <v>11</v>
      </c>
      <c r="D92" s="6">
        <v>9176</v>
      </c>
      <c r="E92" s="7">
        <v>173.24975897099301</v>
      </c>
      <c r="F92" s="8"/>
      <c r="G92" s="8"/>
      <c r="H92" s="8"/>
      <c r="I92" s="7">
        <v>173.24975897099301</v>
      </c>
      <c r="J92" s="8"/>
      <c r="K92" s="9">
        <f t="shared" si="4"/>
        <v>4.1280656766528658E-5</v>
      </c>
      <c r="L92" s="71">
        <f t="shared" si="5"/>
        <v>83.14502645823049</v>
      </c>
      <c r="M92" s="10">
        <f t="shared" si="6"/>
        <v>256.39478542922348</v>
      </c>
    </row>
    <row r="93" spans="1:13" x14ac:dyDescent="0.3">
      <c r="A93" s="1" t="s">
        <v>6</v>
      </c>
      <c r="B93" s="1" t="s">
        <v>26</v>
      </c>
      <c r="C93" s="5">
        <v>8</v>
      </c>
      <c r="D93" s="6">
        <v>45818</v>
      </c>
      <c r="E93" s="7">
        <v>4597.6676021365311</v>
      </c>
      <c r="F93" s="8"/>
      <c r="G93" s="8"/>
      <c r="H93" s="8"/>
      <c r="I93" s="7">
        <v>4597.6676021365311</v>
      </c>
      <c r="J93" s="8"/>
      <c r="K93" s="9">
        <f t="shared" si="4"/>
        <v>1.0954978485260927E-3</v>
      </c>
      <c r="L93" s="71">
        <f t="shared" si="5"/>
        <v>2206.4861544182263</v>
      </c>
      <c r="M93" s="10">
        <f t="shared" si="6"/>
        <v>6804.1537565547569</v>
      </c>
    </row>
    <row r="94" spans="1:13" x14ac:dyDescent="0.3">
      <c r="A94" s="1" t="s">
        <v>6</v>
      </c>
      <c r="B94" s="1" t="s">
        <v>26</v>
      </c>
      <c r="C94" s="5">
        <v>6</v>
      </c>
      <c r="D94" s="6">
        <v>51582</v>
      </c>
      <c r="E94" s="7">
        <v>6326.2580756204106</v>
      </c>
      <c r="F94" s="8"/>
      <c r="G94" s="8"/>
      <c r="H94" s="8"/>
      <c r="I94" s="7">
        <v>6326.2580756204106</v>
      </c>
      <c r="J94" s="8"/>
      <c r="K94" s="9">
        <f t="shared" si="4"/>
        <v>1.5073734577598496E-3</v>
      </c>
      <c r="L94" s="71">
        <f t="shared" si="5"/>
        <v>3036.0613382851534</v>
      </c>
      <c r="M94" s="10">
        <f t="shared" si="6"/>
        <v>9362.3194139055631</v>
      </c>
    </row>
    <row r="95" spans="1:13" x14ac:dyDescent="0.3">
      <c r="A95" s="1" t="s">
        <v>6</v>
      </c>
      <c r="B95" s="1" t="s">
        <v>26</v>
      </c>
      <c r="C95" s="5">
        <v>5</v>
      </c>
      <c r="D95" s="15">
        <v>67353</v>
      </c>
      <c r="E95" s="7"/>
      <c r="F95" s="8"/>
      <c r="G95" s="8"/>
      <c r="H95" s="8"/>
      <c r="I95" s="7">
        <v>4580.0039999999999</v>
      </c>
      <c r="J95" s="8">
        <v>-4580.0039999999999</v>
      </c>
      <c r="K95" s="9">
        <f t="shared" si="4"/>
        <v>1.0912890975218229E-3</v>
      </c>
      <c r="L95" s="71">
        <f t="shared" si="5"/>
        <v>2198.0091402179619</v>
      </c>
      <c r="M95" s="10">
        <f t="shared" si="6"/>
        <v>6778.0131402179613</v>
      </c>
    </row>
    <row r="96" spans="1:13" x14ac:dyDescent="0.3">
      <c r="A96" s="1" t="s">
        <v>6</v>
      </c>
      <c r="B96" s="1" t="s">
        <v>26</v>
      </c>
      <c r="C96" s="5">
        <v>10</v>
      </c>
      <c r="D96" s="6">
        <v>122289</v>
      </c>
      <c r="E96" s="7">
        <v>14472.2383970499</v>
      </c>
      <c r="F96" s="8"/>
      <c r="G96" s="8"/>
      <c r="H96" s="8"/>
      <c r="I96" s="7">
        <v>14472.2383970499</v>
      </c>
      <c r="J96" s="8"/>
      <c r="K96" s="9">
        <f t="shared" si="4"/>
        <v>3.4483367218537926E-3</v>
      </c>
      <c r="L96" s="71">
        <f t="shared" si="5"/>
        <v>6945.4332957196157</v>
      </c>
      <c r="M96" s="10">
        <f t="shared" si="6"/>
        <v>21417.671692769516</v>
      </c>
    </row>
    <row r="97" spans="1:13" x14ac:dyDescent="0.3">
      <c r="A97" s="1" t="s">
        <v>4</v>
      </c>
      <c r="B97" s="1" t="s">
        <v>27</v>
      </c>
      <c r="C97" s="5">
        <v>7</v>
      </c>
      <c r="D97" s="15">
        <v>14556.606097711145</v>
      </c>
      <c r="E97" s="7"/>
      <c r="F97" s="8"/>
      <c r="G97" s="8"/>
      <c r="H97" s="17"/>
      <c r="I97" s="7"/>
      <c r="J97" s="16"/>
      <c r="K97" s="9">
        <f t="shared" si="4"/>
        <v>0</v>
      </c>
      <c r="L97" s="71">
        <f t="shared" si="5"/>
        <v>0</v>
      </c>
      <c r="M97" s="10">
        <f t="shared" si="6"/>
        <v>0</v>
      </c>
    </row>
    <row r="98" spans="1:13" x14ac:dyDescent="0.3">
      <c r="A98" s="1" t="s">
        <v>4</v>
      </c>
      <c r="B98" s="1" t="s">
        <v>27</v>
      </c>
      <c r="C98" s="5">
        <v>9</v>
      </c>
      <c r="D98" s="6">
        <v>15847.259163613704</v>
      </c>
      <c r="E98" s="7">
        <v>829.0412242154232</v>
      </c>
      <c r="F98" s="8"/>
      <c r="G98" s="8"/>
      <c r="H98" s="17"/>
      <c r="I98" s="7"/>
      <c r="J98" s="16">
        <v>829.0412242154232</v>
      </c>
      <c r="K98" s="9">
        <f t="shared" si="4"/>
        <v>0</v>
      </c>
      <c r="L98" s="71">
        <f t="shared" si="5"/>
        <v>0</v>
      </c>
      <c r="M98" s="10">
        <f t="shared" si="6"/>
        <v>0</v>
      </c>
    </row>
    <row r="99" spans="1:13" x14ac:dyDescent="0.3">
      <c r="A99" s="1" t="s">
        <v>4</v>
      </c>
      <c r="B99" s="1" t="s">
        <v>27</v>
      </c>
      <c r="C99" s="5">
        <v>11</v>
      </c>
      <c r="D99" s="6">
        <v>27528.486279060919</v>
      </c>
      <c r="E99" s="7">
        <v>353.71825789911082</v>
      </c>
      <c r="F99" s="8"/>
      <c r="G99" s="8"/>
      <c r="H99" s="17"/>
      <c r="I99" s="7"/>
      <c r="J99" s="16">
        <v>353.71825789911082</v>
      </c>
      <c r="K99" s="9">
        <f t="shared" si="4"/>
        <v>0</v>
      </c>
      <c r="L99" s="71">
        <f t="shared" si="5"/>
        <v>0</v>
      </c>
      <c r="M99" s="10">
        <f t="shared" si="6"/>
        <v>0</v>
      </c>
    </row>
    <row r="100" spans="1:13" x14ac:dyDescent="0.3">
      <c r="A100" s="1" t="s">
        <v>4</v>
      </c>
      <c r="B100" s="1" t="s">
        <v>27</v>
      </c>
      <c r="C100" s="5">
        <v>10</v>
      </c>
      <c r="D100" s="6">
        <v>74436.736456259285</v>
      </c>
      <c r="E100" s="7">
        <v>7573.5259125987541</v>
      </c>
      <c r="F100" s="8"/>
      <c r="G100" s="8"/>
      <c r="H100" s="17"/>
      <c r="I100" s="7"/>
      <c r="J100" s="16">
        <v>7573.5259125987541</v>
      </c>
      <c r="K100" s="9">
        <f t="shared" si="4"/>
        <v>0</v>
      </c>
      <c r="L100" s="71">
        <f t="shared" si="5"/>
        <v>0</v>
      </c>
      <c r="M100" s="10">
        <f t="shared" si="6"/>
        <v>0</v>
      </c>
    </row>
    <row r="101" spans="1:13" x14ac:dyDescent="0.3">
      <c r="A101" s="1" t="s">
        <v>4</v>
      </c>
      <c r="B101" s="1" t="s">
        <v>27</v>
      </c>
      <c r="C101" s="5">
        <v>5</v>
      </c>
      <c r="D101" s="15">
        <v>134275.11573110029</v>
      </c>
      <c r="E101" s="7"/>
      <c r="F101" s="8"/>
      <c r="G101" s="8"/>
      <c r="H101" s="17"/>
      <c r="I101" s="7"/>
      <c r="J101" s="16"/>
      <c r="K101" s="9">
        <f t="shared" si="4"/>
        <v>0</v>
      </c>
      <c r="L101" s="71">
        <f t="shared" si="5"/>
        <v>0</v>
      </c>
      <c r="M101" s="10">
        <f t="shared" si="6"/>
        <v>0</v>
      </c>
    </row>
    <row r="102" spans="1:13" x14ac:dyDescent="0.3">
      <c r="A102" s="1" t="s">
        <v>4</v>
      </c>
      <c r="B102" s="1" t="s">
        <v>27</v>
      </c>
      <c r="C102" s="5">
        <v>8</v>
      </c>
      <c r="D102" s="6">
        <v>143002.33731115956</v>
      </c>
      <c r="E102" s="7">
        <v>11980.101353534634</v>
      </c>
      <c r="F102" s="8"/>
      <c r="G102" s="8"/>
      <c r="H102" s="17"/>
      <c r="I102" s="7"/>
      <c r="J102" s="16">
        <v>11980.101353534634</v>
      </c>
      <c r="K102" s="9">
        <f t="shared" si="4"/>
        <v>0</v>
      </c>
      <c r="L102" s="71">
        <f t="shared" si="5"/>
        <v>0</v>
      </c>
      <c r="M102" s="10">
        <f t="shared" si="6"/>
        <v>0</v>
      </c>
    </row>
    <row r="103" spans="1:13" x14ac:dyDescent="0.3">
      <c r="A103" s="1" t="s">
        <v>4</v>
      </c>
      <c r="B103" s="1" t="s">
        <v>27</v>
      </c>
      <c r="C103" s="5" t="s">
        <v>9</v>
      </c>
      <c r="D103" s="6">
        <v>710034.60363405664</v>
      </c>
      <c r="E103" s="7">
        <v>89161.741775888993</v>
      </c>
      <c r="F103" s="8">
        <v>109898.12852413692</v>
      </c>
      <c r="G103" s="8">
        <v>-38933.593304674519</v>
      </c>
      <c r="H103" s="17"/>
      <c r="I103" s="7"/>
      <c r="J103" s="16">
        <v>89161.741775888993</v>
      </c>
      <c r="K103" s="9">
        <f t="shared" si="4"/>
        <v>0</v>
      </c>
      <c r="L103" s="71">
        <f t="shared" si="5"/>
        <v>0</v>
      </c>
      <c r="M103" s="10">
        <f t="shared" si="6"/>
        <v>0</v>
      </c>
    </row>
    <row r="104" spans="1:13" x14ac:dyDescent="0.3">
      <c r="A104" s="4" t="s">
        <v>4</v>
      </c>
      <c r="B104" s="4" t="s">
        <v>28</v>
      </c>
      <c r="C104" s="12">
        <v>9</v>
      </c>
      <c r="D104" s="6">
        <v>15237.749195782408</v>
      </c>
      <c r="E104" s="7">
        <v>1541.7257853830679</v>
      </c>
      <c r="F104" s="8"/>
      <c r="G104" s="8"/>
      <c r="H104" s="17">
        <v>1.8327748339326329E-2</v>
      </c>
      <c r="I104" s="7">
        <v>1028.6684522416201</v>
      </c>
      <c r="J104" s="8"/>
      <c r="K104" s="9">
        <f t="shared" si="4"/>
        <v>2.4510342499611966E-4</v>
      </c>
      <c r="L104" s="71">
        <f t="shared" si="5"/>
        <v>493.67263877519429</v>
      </c>
      <c r="M104" s="10">
        <f t="shared" si="6"/>
        <v>1522.3410910168145</v>
      </c>
    </row>
    <row r="105" spans="1:13" x14ac:dyDescent="0.3">
      <c r="A105" s="4" t="s">
        <v>4</v>
      </c>
      <c r="B105" s="4" t="s">
        <v>28</v>
      </c>
      <c r="C105" s="12">
        <v>11</v>
      </c>
      <c r="D105" s="6">
        <v>17646.465563500591</v>
      </c>
      <c r="E105" s="7">
        <v>1734.9038363623056</v>
      </c>
      <c r="F105" s="8"/>
      <c r="G105" s="8"/>
      <c r="H105" s="17">
        <v>2.0624212948400319E-2</v>
      </c>
      <c r="I105" s="7">
        <v>1157.5604825831185</v>
      </c>
      <c r="J105" s="8"/>
      <c r="K105" s="9">
        <f t="shared" si="4"/>
        <v>2.7581485395319682E-4</v>
      </c>
      <c r="L105" s="71">
        <f t="shared" si="5"/>
        <v>555.5297595968932</v>
      </c>
      <c r="M105" s="10">
        <f t="shared" si="6"/>
        <v>1713.0902421800117</v>
      </c>
    </row>
    <row r="106" spans="1:13" x14ac:dyDescent="0.3">
      <c r="A106" s="4" t="s">
        <v>4</v>
      </c>
      <c r="B106" s="4" t="s">
        <v>28</v>
      </c>
      <c r="C106" s="12">
        <v>7</v>
      </c>
      <c r="D106" s="15">
        <v>27993.473264829125</v>
      </c>
      <c r="E106" s="7"/>
      <c r="F106" s="8"/>
      <c r="G106" s="8"/>
      <c r="H106" s="17"/>
      <c r="I106" s="7"/>
      <c r="J106" s="16">
        <v>27993.473264829125</v>
      </c>
      <c r="K106" s="9">
        <f t="shared" si="4"/>
        <v>0</v>
      </c>
      <c r="L106" s="71">
        <f t="shared" si="5"/>
        <v>0</v>
      </c>
      <c r="M106" s="10">
        <f t="shared" si="6"/>
        <v>0</v>
      </c>
    </row>
    <row r="107" spans="1:13" x14ac:dyDescent="0.3">
      <c r="A107" s="4" t="s">
        <v>4</v>
      </c>
      <c r="B107" s="4" t="s">
        <v>28</v>
      </c>
      <c r="C107" s="12">
        <v>10</v>
      </c>
      <c r="D107" s="6">
        <v>143147.57010819094</v>
      </c>
      <c r="E107" s="7">
        <v>15947.34708915768</v>
      </c>
      <c r="F107" s="8"/>
      <c r="G107" s="8"/>
      <c r="H107" s="17">
        <v>0.18957908526991948</v>
      </c>
      <c r="I107" s="7">
        <v>10640.370034083428</v>
      </c>
      <c r="J107" s="8"/>
      <c r="K107" s="9">
        <f t="shared" si="4"/>
        <v>2.535307788332314E-3</v>
      </c>
      <c r="L107" s="71">
        <f t="shared" si="5"/>
        <v>5106.4651013878329</v>
      </c>
      <c r="M107" s="10">
        <f t="shared" si="6"/>
        <v>15746.835135471261</v>
      </c>
    </row>
    <row r="108" spans="1:13" x14ac:dyDescent="0.3">
      <c r="A108" s="4" t="s">
        <v>4</v>
      </c>
      <c r="B108" s="4" t="s">
        <v>28</v>
      </c>
      <c r="C108" s="12">
        <v>5</v>
      </c>
      <c r="D108" s="6">
        <v>309865.65168715455</v>
      </c>
      <c r="E108" s="7">
        <v>18919.106926093307</v>
      </c>
      <c r="F108" s="8"/>
      <c r="G108" s="8"/>
      <c r="H108" s="17">
        <v>0.22490681146653407</v>
      </c>
      <c r="I108" s="7">
        <v>12623.18411222692</v>
      </c>
      <c r="J108" s="8"/>
      <c r="K108" s="9">
        <f t="shared" si="4"/>
        <v>3.0077578966489832E-3</v>
      </c>
      <c r="L108" s="71">
        <f t="shared" si="5"/>
        <v>6058.0458133505845</v>
      </c>
      <c r="M108" s="10">
        <f t="shared" si="6"/>
        <v>18681.229925577503</v>
      </c>
    </row>
    <row r="109" spans="1:13" x14ac:dyDescent="0.3">
      <c r="A109" s="4" t="s">
        <v>4</v>
      </c>
      <c r="B109" s="4" t="s">
        <v>28</v>
      </c>
      <c r="C109" s="12">
        <v>8</v>
      </c>
      <c r="D109" s="6">
        <v>332867.14755221992</v>
      </c>
      <c r="E109" s="7">
        <v>45976.676021365311</v>
      </c>
      <c r="F109" s="8">
        <v>84119.759658361669</v>
      </c>
      <c r="G109" s="8">
        <f>SUM(I104:I109)</f>
        <v>56126.286393532544</v>
      </c>
      <c r="H109" s="17">
        <v>0.54656214197581987</v>
      </c>
      <c r="I109" s="7">
        <v>30676.503312397461</v>
      </c>
      <c r="J109" s="8"/>
      <c r="K109" s="9">
        <f t="shared" si="4"/>
        <v>7.30936776800008E-3</v>
      </c>
      <c r="L109" s="71">
        <f t="shared" si="5"/>
        <v>14722.090782142594</v>
      </c>
      <c r="M109" s="10">
        <f t="shared" si="6"/>
        <v>45398.594094540051</v>
      </c>
    </row>
    <row r="110" spans="1:13" x14ac:dyDescent="0.3">
      <c r="A110" s="1" t="s">
        <v>4</v>
      </c>
      <c r="B110" s="1" t="s">
        <v>29</v>
      </c>
      <c r="C110" s="5">
        <v>9</v>
      </c>
      <c r="D110" s="6">
        <v>21130</v>
      </c>
      <c r="E110" s="7">
        <v>498.67141306190877</v>
      </c>
      <c r="F110" s="8"/>
      <c r="G110" s="8"/>
      <c r="H110" s="8"/>
      <c r="I110" s="7">
        <v>498.67141306190877</v>
      </c>
      <c r="J110" s="8"/>
      <c r="K110" s="9">
        <f t="shared" si="4"/>
        <v>1.1881969455054245E-4</v>
      </c>
      <c r="L110" s="71">
        <f t="shared" si="5"/>
        <v>239.31951235751808</v>
      </c>
      <c r="M110" s="10">
        <f t="shared" si="6"/>
        <v>737.99092541942684</v>
      </c>
    </row>
    <row r="111" spans="1:13" x14ac:dyDescent="0.3">
      <c r="A111" s="1" t="s">
        <v>4</v>
      </c>
      <c r="B111" s="1" t="s">
        <v>29</v>
      </c>
      <c r="C111" s="5">
        <v>11</v>
      </c>
      <c r="D111" s="6">
        <v>30587</v>
      </c>
      <c r="E111" s="7">
        <v>267.09337841361429</v>
      </c>
      <c r="F111" s="8"/>
      <c r="G111" s="8"/>
      <c r="H111" s="8"/>
      <c r="I111" s="7">
        <v>267.09337841361429</v>
      </c>
      <c r="J111" s="8"/>
      <c r="K111" s="9">
        <f t="shared" si="4"/>
        <v>6.364101251506503E-5</v>
      </c>
      <c r="L111" s="71">
        <f t="shared" si="5"/>
        <v>128.18191578977203</v>
      </c>
      <c r="M111" s="10">
        <f t="shared" si="6"/>
        <v>395.27529420338635</v>
      </c>
    </row>
    <row r="112" spans="1:13" x14ac:dyDescent="0.3">
      <c r="A112" s="1" t="s">
        <v>4</v>
      </c>
      <c r="B112" s="1" t="s">
        <v>29</v>
      </c>
      <c r="C112" s="5">
        <v>8</v>
      </c>
      <c r="D112" s="6">
        <v>88242</v>
      </c>
      <c r="E112" s="7">
        <v>3460.2655124093776</v>
      </c>
      <c r="F112" s="8"/>
      <c r="G112" s="8"/>
      <c r="H112" s="8"/>
      <c r="I112" s="7">
        <v>3460.2655124093776</v>
      </c>
      <c r="J112" s="8"/>
      <c r="K112" s="9">
        <f t="shared" si="4"/>
        <v>8.2448618565030029E-4</v>
      </c>
      <c r="L112" s="71">
        <f t="shared" si="5"/>
        <v>1660.6306946144155</v>
      </c>
      <c r="M112" s="10">
        <f t="shared" si="6"/>
        <v>5120.8962070237931</v>
      </c>
    </row>
    <row r="113" spans="1:13" x14ac:dyDescent="0.3">
      <c r="A113" s="1" t="s">
        <v>4</v>
      </c>
      <c r="B113" s="1" t="s">
        <v>29</v>
      </c>
      <c r="C113" s="5">
        <v>10</v>
      </c>
      <c r="D113" s="6">
        <v>92160</v>
      </c>
      <c r="E113" s="7">
        <v>4893.7915966902838</v>
      </c>
      <c r="F113" s="8"/>
      <c r="G113" s="8"/>
      <c r="H113" s="8"/>
      <c r="I113" s="7">
        <v>4893.7915966902838</v>
      </c>
      <c r="J113" s="8"/>
      <c r="K113" s="9">
        <f t="shared" si="4"/>
        <v>1.1660560591239704E-3</v>
      </c>
      <c r="L113" s="71">
        <f t="shared" si="5"/>
        <v>2348.6002762982516</v>
      </c>
      <c r="M113" s="10">
        <f t="shared" si="6"/>
        <v>7242.3918729885354</v>
      </c>
    </row>
    <row r="114" spans="1:13" x14ac:dyDescent="0.3">
      <c r="A114" s="1" t="s">
        <v>16</v>
      </c>
      <c r="B114" s="1" t="s">
        <v>30</v>
      </c>
      <c r="C114" s="5">
        <v>9</v>
      </c>
      <c r="D114" s="6">
        <v>10565</v>
      </c>
      <c r="E114" s="7">
        <v>664.89521741587839</v>
      </c>
      <c r="F114" s="8"/>
      <c r="G114" s="8"/>
      <c r="H114" s="8"/>
      <c r="I114" s="7">
        <v>664.89521741587839</v>
      </c>
      <c r="J114" s="8"/>
      <c r="K114" s="9">
        <f t="shared" si="4"/>
        <v>1.5842625940072326E-4</v>
      </c>
      <c r="L114" s="71">
        <f t="shared" si="5"/>
        <v>319.09268314335742</v>
      </c>
      <c r="M114" s="10">
        <f t="shared" si="6"/>
        <v>983.98790055923587</v>
      </c>
    </row>
    <row r="115" spans="1:13" x14ac:dyDescent="0.3">
      <c r="A115" s="1" t="s">
        <v>16</v>
      </c>
      <c r="B115" s="1" t="s">
        <v>30</v>
      </c>
      <c r="C115" s="5">
        <v>11</v>
      </c>
      <c r="D115" s="6">
        <v>15294</v>
      </c>
      <c r="E115" s="7">
        <v>356.1245045514857</v>
      </c>
      <c r="F115" s="8"/>
      <c r="G115" s="8"/>
      <c r="H115" s="8"/>
      <c r="I115" s="7">
        <v>356.1245045514857</v>
      </c>
      <c r="J115" s="8"/>
      <c r="K115" s="9">
        <f t="shared" si="4"/>
        <v>8.4854683353420031E-5</v>
      </c>
      <c r="L115" s="71">
        <f t="shared" si="5"/>
        <v>170.90922105302937</v>
      </c>
      <c r="M115" s="10">
        <f t="shared" si="6"/>
        <v>527.0337256045151</v>
      </c>
    </row>
    <row r="116" spans="1:13" x14ac:dyDescent="0.3">
      <c r="A116" s="1" t="s">
        <v>16</v>
      </c>
      <c r="B116" s="1" t="s">
        <v>30</v>
      </c>
      <c r="C116" s="5">
        <v>8</v>
      </c>
      <c r="D116" s="6">
        <v>44121</v>
      </c>
      <c r="E116" s="7">
        <v>4613.6873498791701</v>
      </c>
      <c r="F116" s="8"/>
      <c r="G116" s="8"/>
      <c r="H116" s="8"/>
      <c r="I116" s="7">
        <v>4613.6873498791701</v>
      </c>
      <c r="J116" s="8"/>
      <c r="K116" s="9">
        <f t="shared" si="4"/>
        <v>1.0993149142004004E-3</v>
      </c>
      <c r="L116" s="71">
        <f t="shared" si="5"/>
        <v>2214.1742594858874</v>
      </c>
      <c r="M116" s="10">
        <f t="shared" si="6"/>
        <v>6827.861609365058</v>
      </c>
    </row>
    <row r="117" spans="1:13" x14ac:dyDescent="0.3">
      <c r="A117" s="1" t="s">
        <v>16</v>
      </c>
      <c r="B117" s="1" t="s">
        <v>30</v>
      </c>
      <c r="C117" s="5">
        <v>10</v>
      </c>
      <c r="D117" s="6">
        <v>46080</v>
      </c>
      <c r="E117" s="7">
        <v>6525.055462253712</v>
      </c>
      <c r="F117" s="8"/>
      <c r="G117" s="8"/>
      <c r="H117" s="8"/>
      <c r="I117" s="7">
        <v>6525.055462253712</v>
      </c>
      <c r="J117" s="8"/>
      <c r="K117" s="9">
        <f t="shared" si="4"/>
        <v>1.554741412165294E-3</v>
      </c>
      <c r="L117" s="71">
        <f t="shared" si="5"/>
        <v>3131.4670350643355</v>
      </c>
      <c r="M117" s="10">
        <f t="shared" si="6"/>
        <v>9656.5224973180484</v>
      </c>
    </row>
    <row r="118" spans="1:13" x14ac:dyDescent="0.3">
      <c r="A118" s="4" t="s">
        <v>4</v>
      </c>
      <c r="B118" s="4" t="s">
        <v>31</v>
      </c>
      <c r="C118" s="12">
        <v>7</v>
      </c>
      <c r="D118" s="15">
        <v>13996.736632414562</v>
      </c>
      <c r="E118" s="7"/>
      <c r="F118" s="8"/>
      <c r="G118" s="8"/>
      <c r="H118" s="21"/>
      <c r="I118" s="7"/>
      <c r="J118" s="16">
        <v>13996.736632414562</v>
      </c>
      <c r="K118" s="9">
        <f t="shared" si="4"/>
        <v>0</v>
      </c>
      <c r="L118" s="71">
        <f t="shared" si="5"/>
        <v>0</v>
      </c>
      <c r="M118" s="10">
        <f t="shared" si="6"/>
        <v>0</v>
      </c>
    </row>
    <row r="119" spans="1:13" x14ac:dyDescent="0.3">
      <c r="A119" s="4" t="s">
        <v>4</v>
      </c>
      <c r="B119" s="4" t="s">
        <v>31</v>
      </c>
      <c r="C119" s="12">
        <v>9</v>
      </c>
      <c r="D119" s="6">
        <v>30475.498391564815</v>
      </c>
      <c r="E119" s="7">
        <v>2545.3020041701589</v>
      </c>
      <c r="F119" s="8"/>
      <c r="G119" s="8"/>
      <c r="H119" s="21">
        <v>4.644340917332037E-2</v>
      </c>
      <c r="I119" s="7">
        <v>1895.2458376597272</v>
      </c>
      <c r="J119" s="19"/>
      <c r="K119" s="9">
        <f t="shared" si="4"/>
        <v>4.5158500293049418E-4</v>
      </c>
      <c r="L119" s="71">
        <f t="shared" si="5"/>
        <v>909.55546635682583</v>
      </c>
      <c r="M119" s="10">
        <f t="shared" si="6"/>
        <v>2804.8013040165529</v>
      </c>
    </row>
    <row r="120" spans="1:13" x14ac:dyDescent="0.3">
      <c r="A120" s="4" t="s">
        <v>4</v>
      </c>
      <c r="B120" s="4" t="s">
        <v>31</v>
      </c>
      <c r="C120" s="12">
        <v>11</v>
      </c>
      <c r="D120" s="6">
        <v>61762.629472252054</v>
      </c>
      <c r="E120" s="7">
        <v>6013.2103842848865</v>
      </c>
      <c r="F120" s="8"/>
      <c r="G120" s="8"/>
      <c r="H120" s="21">
        <v>0.10972135717688766</v>
      </c>
      <c r="I120" s="7">
        <v>4477.4694449289009</v>
      </c>
      <c r="J120" s="19"/>
      <c r="K120" s="9">
        <f t="shared" si="4"/>
        <v>1.066857930634558E-3</v>
      </c>
      <c r="L120" s="71">
        <f t="shared" si="5"/>
        <v>2148.8013471168078</v>
      </c>
      <c r="M120" s="10">
        <f t="shared" si="6"/>
        <v>6626.2707920457087</v>
      </c>
    </row>
    <row r="121" spans="1:13" x14ac:dyDescent="0.3">
      <c r="A121" s="4" t="s">
        <v>4</v>
      </c>
      <c r="B121" s="4" t="s">
        <v>31</v>
      </c>
      <c r="C121" s="12">
        <v>10</v>
      </c>
      <c r="D121" s="6">
        <v>81798.611490394804</v>
      </c>
      <c r="E121" s="7">
        <v>13351.2673304576</v>
      </c>
      <c r="F121" s="8"/>
      <c r="G121" s="8"/>
      <c r="H121" s="21">
        <v>0.2436168166272239</v>
      </c>
      <c r="I121" s="7">
        <v>9941.426908899115</v>
      </c>
      <c r="J121" s="19"/>
      <c r="K121" s="9">
        <f t="shared" si="4"/>
        <v>2.3687688481258272E-3</v>
      </c>
      <c r="L121" s="71">
        <f t="shared" si="5"/>
        <v>4771.0323424540793</v>
      </c>
      <c r="M121" s="10">
        <f t="shared" si="6"/>
        <v>14712.459251353193</v>
      </c>
    </row>
    <row r="122" spans="1:13" x14ac:dyDescent="0.3">
      <c r="A122" s="4" t="s">
        <v>4</v>
      </c>
      <c r="B122" s="4" t="s">
        <v>31</v>
      </c>
      <c r="C122" s="12">
        <v>8</v>
      </c>
      <c r="D122" s="6">
        <v>146853.15333186174</v>
      </c>
      <c r="E122" s="7">
        <v>16839.424835467547</v>
      </c>
      <c r="F122" s="8"/>
      <c r="G122" s="8"/>
      <c r="H122" s="21">
        <v>0.30726424471267128</v>
      </c>
      <c r="I122" s="7">
        <v>12538.728125666508</v>
      </c>
      <c r="J122" s="19"/>
      <c r="K122" s="9">
        <f t="shared" si="4"/>
        <v>2.9876343558499301E-3</v>
      </c>
      <c r="L122" s="71">
        <f t="shared" si="5"/>
        <v>6017.5141827218968</v>
      </c>
      <c r="M122" s="10">
        <f t="shared" si="6"/>
        <v>18556.242308388406</v>
      </c>
    </row>
    <row r="123" spans="1:13" x14ac:dyDescent="0.3">
      <c r="A123" s="4" t="s">
        <v>4</v>
      </c>
      <c r="B123" s="4" t="s">
        <v>31</v>
      </c>
      <c r="C123" s="12">
        <v>5</v>
      </c>
      <c r="D123" s="6">
        <v>258221.37640596213</v>
      </c>
      <c r="E123" s="7">
        <v>16055.170263830161</v>
      </c>
      <c r="F123" s="8">
        <v>54804.374818210359</v>
      </c>
      <c r="G123" s="8">
        <v>40807.638185795797</v>
      </c>
      <c r="H123" s="21">
        <v>0.29295417230989668</v>
      </c>
      <c r="I123" s="7">
        <v>11954.767868641542</v>
      </c>
      <c r="J123" s="19"/>
      <c r="K123" s="9">
        <f t="shared" si="4"/>
        <v>2.8484926734676902E-3</v>
      </c>
      <c r="L123" s="71">
        <f t="shared" si="5"/>
        <v>5737.2633396080246</v>
      </c>
      <c r="M123" s="10">
        <f t="shared" si="6"/>
        <v>17692.031208249566</v>
      </c>
    </row>
    <row r="124" spans="1:13" x14ac:dyDescent="0.3">
      <c r="A124" s="4" t="s">
        <v>4</v>
      </c>
      <c r="B124" s="4" t="s">
        <v>32</v>
      </c>
      <c r="C124" s="12">
        <v>7</v>
      </c>
      <c r="D124" s="6">
        <v>13996.736632414562</v>
      </c>
      <c r="E124" s="7"/>
      <c r="F124" s="8"/>
      <c r="G124" s="8"/>
      <c r="H124" s="8"/>
      <c r="I124" s="7"/>
      <c r="J124" s="8"/>
      <c r="K124" s="9">
        <f t="shared" si="4"/>
        <v>0</v>
      </c>
      <c r="L124" s="71">
        <f t="shared" si="5"/>
        <v>0</v>
      </c>
      <c r="M124" s="10">
        <f t="shared" si="6"/>
        <v>0</v>
      </c>
    </row>
    <row r="125" spans="1:13" x14ac:dyDescent="0.3">
      <c r="A125" s="4" t="s">
        <v>4</v>
      </c>
      <c r="B125" s="4" t="s">
        <v>32</v>
      </c>
      <c r="C125" s="12">
        <v>9</v>
      </c>
      <c r="D125" s="6">
        <v>30475.498391564815</v>
      </c>
      <c r="E125" s="7">
        <v>2370.7670095984913</v>
      </c>
      <c r="F125" s="8"/>
      <c r="G125" s="8"/>
      <c r="H125" s="8"/>
      <c r="I125" s="7">
        <v>2370.7670095984913</v>
      </c>
      <c r="J125" s="8"/>
      <c r="K125" s="9">
        <f t="shared" si="4"/>
        <v>5.6488863117570387E-4</v>
      </c>
      <c r="L125" s="71">
        <f t="shared" si="5"/>
        <v>1137.7648483330338</v>
      </c>
      <c r="M125" s="10">
        <f t="shared" si="6"/>
        <v>3508.5318579315253</v>
      </c>
    </row>
    <row r="126" spans="1:13" x14ac:dyDescent="0.3">
      <c r="A126" s="4" t="s">
        <v>4</v>
      </c>
      <c r="B126" s="4" t="s">
        <v>32</v>
      </c>
      <c r="C126" s="12">
        <v>11</v>
      </c>
      <c r="D126" s="6">
        <v>44116.16390875147</v>
      </c>
      <c r="E126" s="7">
        <v>5726.8670326522706</v>
      </c>
      <c r="F126" s="8"/>
      <c r="G126" s="8"/>
      <c r="H126" s="8"/>
      <c r="I126" s="7">
        <v>5726.8670326522706</v>
      </c>
      <c r="J126" s="8"/>
      <c r="K126" s="9">
        <f t="shared" si="4"/>
        <v>1.3645550431158088E-3</v>
      </c>
      <c r="L126" s="71">
        <f t="shared" si="5"/>
        <v>2748.4050412581755</v>
      </c>
      <c r="M126" s="10">
        <f t="shared" si="6"/>
        <v>8475.2720739104461</v>
      </c>
    </row>
    <row r="127" spans="1:13" x14ac:dyDescent="0.3">
      <c r="A127" s="4" t="s">
        <v>4</v>
      </c>
      <c r="B127" s="4" t="s">
        <v>32</v>
      </c>
      <c r="C127" s="12">
        <v>10</v>
      </c>
      <c r="D127" s="6">
        <v>92023.437926694169</v>
      </c>
      <c r="E127" s="7">
        <v>9603.5431675221298</v>
      </c>
      <c r="F127" s="8"/>
      <c r="G127" s="8"/>
      <c r="H127" s="8"/>
      <c r="I127" s="7">
        <v>9603.5431675221298</v>
      </c>
      <c r="J127" s="8"/>
      <c r="K127" s="9">
        <f t="shared" si="4"/>
        <v>2.2882604373919966E-3</v>
      </c>
      <c r="L127" s="71">
        <f t="shared" si="5"/>
        <v>4608.8771234023807</v>
      </c>
      <c r="M127" s="10">
        <f t="shared" si="6"/>
        <v>14212.42029092451</v>
      </c>
    </row>
    <row r="128" spans="1:13" x14ac:dyDescent="0.3">
      <c r="A128" s="4" t="s">
        <v>4</v>
      </c>
      <c r="B128" s="4" t="s">
        <v>32</v>
      </c>
      <c r="C128" s="12">
        <v>5</v>
      </c>
      <c r="D128" s="6">
        <v>129110.68820298107</v>
      </c>
      <c r="E128" s="7">
        <v>8552.6778948411629</v>
      </c>
      <c r="F128" s="8"/>
      <c r="G128" s="8"/>
      <c r="H128" s="8"/>
      <c r="I128" s="7">
        <v>8552.6778948411629</v>
      </c>
      <c r="J128" s="8"/>
      <c r="K128" s="9">
        <f t="shared" si="4"/>
        <v>2.0378681200400824E-3</v>
      </c>
      <c r="L128" s="71">
        <f t="shared" si="5"/>
        <v>4104.5519144090249</v>
      </c>
      <c r="M128" s="10">
        <f t="shared" si="6"/>
        <v>12657.229809250188</v>
      </c>
    </row>
    <row r="129" spans="1:13" x14ac:dyDescent="0.3">
      <c r="A129" s="4" t="s">
        <v>4</v>
      </c>
      <c r="B129" s="4" t="s">
        <v>32</v>
      </c>
      <c r="C129" s="12">
        <v>8</v>
      </c>
      <c r="D129" s="6">
        <v>234965.04533097876</v>
      </c>
      <c r="E129" s="7">
        <v>24240.548292565363</v>
      </c>
      <c r="F129" s="8"/>
      <c r="G129" s="8"/>
      <c r="H129" s="8"/>
      <c r="I129" s="7">
        <v>24240.548292565363</v>
      </c>
      <c r="J129" s="8"/>
      <c r="K129" s="9">
        <f t="shared" si="4"/>
        <v>5.775856542838788E-3</v>
      </c>
      <c r="L129" s="71">
        <f t="shared" si="5"/>
        <v>11633.384318213166</v>
      </c>
      <c r="M129" s="10">
        <f t="shared" si="6"/>
        <v>35873.932610778531</v>
      </c>
    </row>
    <row r="130" spans="1:13" x14ac:dyDescent="0.3">
      <c r="A130" s="22" t="s">
        <v>4</v>
      </c>
      <c r="B130" s="1" t="s">
        <v>33</v>
      </c>
      <c r="C130" s="5">
        <v>9</v>
      </c>
      <c r="D130" s="18">
        <v>3911</v>
      </c>
      <c r="E130" s="7">
        <v>0</v>
      </c>
      <c r="F130" s="8"/>
      <c r="G130" s="8"/>
      <c r="H130" s="8"/>
      <c r="I130" s="7">
        <v>0</v>
      </c>
      <c r="J130" s="8"/>
      <c r="K130" s="9">
        <f t="shared" si="4"/>
        <v>0</v>
      </c>
      <c r="L130" s="71">
        <f t="shared" si="5"/>
        <v>0</v>
      </c>
      <c r="M130" s="10">
        <f t="shared" si="6"/>
        <v>0</v>
      </c>
    </row>
    <row r="131" spans="1:13" x14ac:dyDescent="0.3">
      <c r="A131" s="22" t="s">
        <v>4</v>
      </c>
      <c r="B131" s="1" t="s">
        <v>33</v>
      </c>
      <c r="C131" s="5">
        <v>11</v>
      </c>
      <c r="D131" s="18">
        <v>4529</v>
      </c>
      <c r="E131" s="7">
        <v>0</v>
      </c>
      <c r="F131" s="8"/>
      <c r="G131" s="8"/>
      <c r="H131" s="8"/>
      <c r="I131" s="7">
        <v>0</v>
      </c>
      <c r="J131" s="8"/>
      <c r="K131" s="9">
        <f t="shared" ref="K131:K194" si="7">I131/$I$364</f>
        <v>0</v>
      </c>
      <c r="L131" s="71">
        <f t="shared" si="5"/>
        <v>0</v>
      </c>
      <c r="M131" s="10">
        <f t="shared" si="6"/>
        <v>0</v>
      </c>
    </row>
    <row r="132" spans="1:13" x14ac:dyDescent="0.3">
      <c r="A132" s="22" t="s">
        <v>4</v>
      </c>
      <c r="B132" s="1" t="s">
        <v>33</v>
      </c>
      <c r="C132" s="5">
        <v>10</v>
      </c>
      <c r="D132" s="18">
        <v>65609</v>
      </c>
      <c r="E132" s="7">
        <v>0</v>
      </c>
      <c r="F132" s="8"/>
      <c r="G132" s="8"/>
      <c r="H132" s="8"/>
      <c r="I132" s="7">
        <v>0</v>
      </c>
      <c r="J132" s="8"/>
      <c r="K132" s="9">
        <f t="shared" si="7"/>
        <v>0</v>
      </c>
      <c r="L132" s="71">
        <f t="shared" ref="L132:L195" si="8">K132*$J$366</f>
        <v>0</v>
      </c>
      <c r="M132" s="10">
        <f t="shared" ref="M132:M195" si="9">L132+I132</f>
        <v>0</v>
      </c>
    </row>
    <row r="133" spans="1:13" x14ac:dyDescent="0.3">
      <c r="A133" s="22" t="s">
        <v>4</v>
      </c>
      <c r="B133" s="1" t="s">
        <v>33</v>
      </c>
      <c r="C133" s="5">
        <v>8</v>
      </c>
      <c r="D133" s="18">
        <v>75385</v>
      </c>
      <c r="E133" s="7">
        <v>0</v>
      </c>
      <c r="F133" s="8"/>
      <c r="G133" s="8"/>
      <c r="H133" s="8"/>
      <c r="I133" s="7">
        <v>0</v>
      </c>
      <c r="J133" s="8"/>
      <c r="K133" s="9">
        <f t="shared" si="7"/>
        <v>0</v>
      </c>
      <c r="L133" s="71">
        <f t="shared" si="8"/>
        <v>0</v>
      </c>
      <c r="M133" s="10">
        <f t="shared" si="9"/>
        <v>0</v>
      </c>
    </row>
    <row r="134" spans="1:13" x14ac:dyDescent="0.3">
      <c r="A134" s="22" t="s">
        <v>13</v>
      </c>
      <c r="B134" s="1" t="s">
        <v>34</v>
      </c>
      <c r="C134" s="5">
        <v>9</v>
      </c>
      <c r="D134" s="6">
        <v>11936</v>
      </c>
      <c r="E134" s="7">
        <v>261.8024918575021</v>
      </c>
      <c r="F134" s="8"/>
      <c r="G134" s="8"/>
      <c r="H134" s="8"/>
      <c r="I134" s="7">
        <v>261.8024918575021</v>
      </c>
      <c r="J134" s="8"/>
      <c r="K134" s="9">
        <f t="shared" si="7"/>
        <v>6.2380339639034788E-5</v>
      </c>
      <c r="L134" s="71">
        <f t="shared" si="8"/>
        <v>125.64274398769699</v>
      </c>
      <c r="M134" s="10">
        <f t="shared" si="9"/>
        <v>387.44523584519908</v>
      </c>
    </row>
    <row r="135" spans="1:13" x14ac:dyDescent="0.3">
      <c r="A135" s="22" t="s">
        <v>13</v>
      </c>
      <c r="B135" s="1" t="s">
        <v>34</v>
      </c>
      <c r="C135" s="5">
        <v>11</v>
      </c>
      <c r="D135" s="6">
        <v>13823</v>
      </c>
      <c r="E135" s="7">
        <v>926.40496116433781</v>
      </c>
      <c r="F135" s="8"/>
      <c r="G135" s="8"/>
      <c r="H135" s="8"/>
      <c r="I135" s="7">
        <v>926.40496116433781</v>
      </c>
      <c r="J135" s="8"/>
      <c r="K135" s="9">
        <f t="shared" si="7"/>
        <v>2.2073684520991022E-4</v>
      </c>
      <c r="L135" s="71">
        <f t="shared" si="8"/>
        <v>444.59493314470478</v>
      </c>
      <c r="M135" s="10">
        <f t="shared" si="9"/>
        <v>1370.9998943090427</v>
      </c>
    </row>
    <row r="136" spans="1:13" x14ac:dyDescent="0.3">
      <c r="A136" s="22" t="s">
        <v>13</v>
      </c>
      <c r="B136" s="1" t="s">
        <v>34</v>
      </c>
      <c r="C136" s="5">
        <v>10</v>
      </c>
      <c r="D136" s="6">
        <v>200236</v>
      </c>
      <c r="E136" s="7">
        <v>22837.694117887993</v>
      </c>
      <c r="F136" s="8"/>
      <c r="G136" s="8"/>
      <c r="H136" s="8"/>
      <c r="I136" s="7">
        <v>22837.694117887993</v>
      </c>
      <c r="J136" s="8"/>
      <c r="K136" s="9">
        <f t="shared" si="7"/>
        <v>5.4415949425785292E-3</v>
      </c>
      <c r="L136" s="71">
        <f t="shared" si="8"/>
        <v>10960.134622725176</v>
      </c>
      <c r="M136" s="10">
        <f t="shared" si="9"/>
        <v>33797.828740613171</v>
      </c>
    </row>
    <row r="137" spans="1:13" x14ac:dyDescent="0.3">
      <c r="A137" s="22" t="s">
        <v>13</v>
      </c>
      <c r="B137" s="1" t="s">
        <v>34</v>
      </c>
      <c r="C137" s="5">
        <v>8</v>
      </c>
      <c r="D137" s="6">
        <v>230070</v>
      </c>
      <c r="E137" s="7">
        <v>36258.029057499487</v>
      </c>
      <c r="F137" s="8"/>
      <c r="G137" s="8"/>
      <c r="H137" s="8"/>
      <c r="I137" s="7">
        <v>36258.029057499487</v>
      </c>
      <c r="J137" s="8"/>
      <c r="K137" s="9">
        <f t="shared" si="7"/>
        <v>8.6392919761813843E-3</v>
      </c>
      <c r="L137" s="71">
        <f t="shared" si="8"/>
        <v>17400.744469802281</v>
      </c>
      <c r="M137" s="10">
        <f t="shared" si="9"/>
        <v>53658.773527301768</v>
      </c>
    </row>
    <row r="138" spans="1:13" x14ac:dyDescent="0.3">
      <c r="A138" s="4" t="s">
        <v>4</v>
      </c>
      <c r="B138" s="4" t="s">
        <v>35</v>
      </c>
      <c r="C138" s="12">
        <v>9</v>
      </c>
      <c r="D138" s="6">
        <v>15237.749195782408</v>
      </c>
      <c r="E138" s="7">
        <v>1090.8437160729254</v>
      </c>
      <c r="F138" s="8"/>
      <c r="G138" s="8"/>
      <c r="H138" s="8"/>
      <c r="I138" s="7">
        <v>1090.8437160729254</v>
      </c>
      <c r="J138" s="8"/>
      <c r="K138" s="9">
        <f t="shared" si="7"/>
        <v>2.599180818293116E-4</v>
      </c>
      <c r="L138" s="71">
        <f t="shared" si="8"/>
        <v>523.51143328207081</v>
      </c>
      <c r="M138" s="10">
        <f t="shared" si="9"/>
        <v>1614.3551493549962</v>
      </c>
    </row>
    <row r="139" spans="1:13" x14ac:dyDescent="0.3">
      <c r="A139" s="4" t="s">
        <v>4</v>
      </c>
      <c r="B139" s="4" t="s">
        <v>35</v>
      </c>
      <c r="C139" s="12">
        <v>11</v>
      </c>
      <c r="D139" s="6">
        <v>17646.465563500591</v>
      </c>
      <c r="E139" s="7">
        <v>1313.8106721966974</v>
      </c>
      <c r="F139" s="8"/>
      <c r="G139" s="8"/>
      <c r="H139" s="8"/>
      <c r="I139" s="7">
        <v>1313.8106721966974</v>
      </c>
      <c r="J139" s="8"/>
      <c r="K139" s="9">
        <f t="shared" si="7"/>
        <v>3.1304498047950906E-4</v>
      </c>
      <c r="L139" s="71">
        <f t="shared" si="8"/>
        <v>630.5164506415814</v>
      </c>
      <c r="M139" s="10">
        <f t="shared" si="9"/>
        <v>1944.3271228382787</v>
      </c>
    </row>
    <row r="140" spans="1:13" x14ac:dyDescent="0.3">
      <c r="A140" s="4" t="s">
        <v>4</v>
      </c>
      <c r="B140" s="4" t="s">
        <v>35</v>
      </c>
      <c r="C140" s="12">
        <v>8</v>
      </c>
      <c r="D140" s="6">
        <v>127272.7328876135</v>
      </c>
      <c r="E140" s="7">
        <v>13363.139575315536</v>
      </c>
      <c r="F140" s="8"/>
      <c r="G140" s="8"/>
      <c r="H140" s="8"/>
      <c r="I140" s="7">
        <v>13363.139575315536</v>
      </c>
      <c r="J140" s="8"/>
      <c r="K140" s="9">
        <f t="shared" si="7"/>
        <v>3.1840689499843772E-3</v>
      </c>
      <c r="L140" s="71">
        <f t="shared" si="8"/>
        <v>6413.1609772724914</v>
      </c>
      <c r="M140" s="10">
        <f t="shared" si="9"/>
        <v>19776.300552588029</v>
      </c>
    </row>
    <row r="141" spans="1:13" x14ac:dyDescent="0.3">
      <c r="A141" s="4" t="s">
        <v>4</v>
      </c>
      <c r="B141" s="4" t="s">
        <v>35</v>
      </c>
      <c r="C141" s="12">
        <v>10</v>
      </c>
      <c r="D141" s="6">
        <v>132922.74367189157</v>
      </c>
      <c r="E141" s="7">
        <v>16415.812609524612</v>
      </c>
      <c r="F141" s="8"/>
      <c r="G141" s="8"/>
      <c r="H141" s="8"/>
      <c r="I141" s="7">
        <v>16415.812609524612</v>
      </c>
      <c r="J141" s="8"/>
      <c r="K141" s="9">
        <f t="shared" si="7"/>
        <v>3.9114370484688386E-3</v>
      </c>
      <c r="L141" s="71">
        <f t="shared" si="8"/>
        <v>7878.1822373605719</v>
      </c>
      <c r="M141" s="10">
        <f t="shared" si="9"/>
        <v>24293.994846885184</v>
      </c>
    </row>
    <row r="142" spans="1:13" x14ac:dyDescent="0.3">
      <c r="A142" s="1" t="s">
        <v>4</v>
      </c>
      <c r="B142" s="1" t="s">
        <v>36</v>
      </c>
      <c r="C142" s="5">
        <v>9</v>
      </c>
      <c r="D142" s="18">
        <v>13206</v>
      </c>
      <c r="E142" s="7"/>
      <c r="F142" s="8"/>
      <c r="G142" s="8"/>
      <c r="H142" s="8"/>
      <c r="I142" s="7"/>
      <c r="J142" s="8"/>
      <c r="K142" s="9">
        <f t="shared" si="7"/>
        <v>0</v>
      </c>
      <c r="L142" s="71">
        <f t="shared" si="8"/>
        <v>0</v>
      </c>
      <c r="M142" s="10">
        <f t="shared" si="9"/>
        <v>0</v>
      </c>
    </row>
    <row r="143" spans="1:13" x14ac:dyDescent="0.3">
      <c r="A143" s="1" t="s">
        <v>4</v>
      </c>
      <c r="B143" s="1" t="s">
        <v>36</v>
      </c>
      <c r="C143" s="5">
        <v>11</v>
      </c>
      <c r="D143" s="18">
        <v>19117</v>
      </c>
      <c r="E143" s="7"/>
      <c r="F143" s="8"/>
      <c r="G143" s="8"/>
      <c r="H143" s="8"/>
      <c r="I143" s="7"/>
      <c r="J143" s="8"/>
      <c r="K143" s="9">
        <f t="shared" si="7"/>
        <v>0</v>
      </c>
      <c r="L143" s="71">
        <f t="shared" si="8"/>
        <v>0</v>
      </c>
      <c r="M143" s="10">
        <f t="shared" si="9"/>
        <v>0</v>
      </c>
    </row>
    <row r="144" spans="1:13" x14ac:dyDescent="0.3">
      <c r="A144" s="1" t="s">
        <v>4</v>
      </c>
      <c r="B144" s="1" t="s">
        <v>36</v>
      </c>
      <c r="C144" s="5">
        <v>8</v>
      </c>
      <c r="D144" s="18">
        <v>25455</v>
      </c>
      <c r="E144" s="7"/>
      <c r="F144" s="8"/>
      <c r="G144" s="8"/>
      <c r="H144" s="8"/>
      <c r="I144" s="7"/>
      <c r="J144" s="8"/>
      <c r="K144" s="9">
        <f t="shared" si="7"/>
        <v>0</v>
      </c>
      <c r="L144" s="71">
        <f t="shared" si="8"/>
        <v>0</v>
      </c>
      <c r="M144" s="10">
        <f t="shared" si="9"/>
        <v>0</v>
      </c>
    </row>
    <row r="145" spans="1:13" x14ac:dyDescent="0.3">
      <c r="A145" s="1" t="s">
        <v>4</v>
      </c>
      <c r="B145" s="1" t="s">
        <v>36</v>
      </c>
      <c r="C145" s="5">
        <v>5</v>
      </c>
      <c r="D145" s="15">
        <v>55948</v>
      </c>
      <c r="E145" s="7"/>
      <c r="F145" s="8"/>
      <c r="G145" s="8"/>
      <c r="H145" s="8"/>
      <c r="I145" s="7"/>
      <c r="J145" s="8"/>
      <c r="K145" s="9">
        <f t="shared" si="7"/>
        <v>0</v>
      </c>
      <c r="L145" s="71">
        <f t="shared" si="8"/>
        <v>0</v>
      </c>
      <c r="M145" s="10">
        <f t="shared" si="9"/>
        <v>0</v>
      </c>
    </row>
    <row r="146" spans="1:13" x14ac:dyDescent="0.3">
      <c r="A146" s="1" t="s">
        <v>4</v>
      </c>
      <c r="B146" s="1" t="s">
        <v>36</v>
      </c>
      <c r="C146" s="5">
        <v>10</v>
      </c>
      <c r="D146" s="18">
        <v>84184</v>
      </c>
      <c r="E146" s="7"/>
      <c r="F146" s="8"/>
      <c r="G146" s="8"/>
      <c r="H146" s="8"/>
      <c r="I146" s="7"/>
      <c r="J146" s="8"/>
      <c r="K146" s="9">
        <f t="shared" si="7"/>
        <v>0</v>
      </c>
      <c r="L146" s="71">
        <f t="shared" si="8"/>
        <v>0</v>
      </c>
      <c r="M146" s="10">
        <f t="shared" si="9"/>
        <v>0</v>
      </c>
    </row>
    <row r="147" spans="1:13" x14ac:dyDescent="0.3">
      <c r="A147" s="1" t="s">
        <v>37</v>
      </c>
      <c r="B147" s="1" t="s">
        <v>38</v>
      </c>
      <c r="C147" s="5">
        <v>9</v>
      </c>
      <c r="D147" s="6">
        <v>18488</v>
      </c>
      <c r="E147" s="7">
        <v>349.0699891433361</v>
      </c>
      <c r="F147" s="8"/>
      <c r="G147" s="8"/>
      <c r="H147" s="8"/>
      <c r="I147" s="7">
        <v>349.0699891433361</v>
      </c>
      <c r="J147" s="8"/>
      <c r="K147" s="9">
        <f t="shared" si="7"/>
        <v>8.3173786185379708E-5</v>
      </c>
      <c r="L147" s="71">
        <f t="shared" si="8"/>
        <v>167.52365865026263</v>
      </c>
      <c r="M147" s="10">
        <f t="shared" si="9"/>
        <v>516.59364779359873</v>
      </c>
    </row>
    <row r="148" spans="1:13" x14ac:dyDescent="0.3">
      <c r="A148" s="1" t="s">
        <v>37</v>
      </c>
      <c r="B148" s="1" t="s">
        <v>38</v>
      </c>
      <c r="C148" s="5">
        <v>11</v>
      </c>
      <c r="D148" s="6">
        <v>26764</v>
      </c>
      <c r="E148" s="7">
        <v>2273.9030864942833</v>
      </c>
      <c r="F148" s="8"/>
      <c r="G148" s="8"/>
      <c r="H148" s="8"/>
      <c r="I148" s="7">
        <v>2273.9030864942833</v>
      </c>
      <c r="J148" s="8"/>
      <c r="K148" s="9">
        <f t="shared" si="7"/>
        <v>5.4180862006068863E-4</v>
      </c>
      <c r="L148" s="71">
        <f t="shared" si="8"/>
        <v>1091.2784722642753</v>
      </c>
      <c r="M148" s="10">
        <f t="shared" si="9"/>
        <v>3365.1815587585588</v>
      </c>
    </row>
    <row r="149" spans="1:13" x14ac:dyDescent="0.3">
      <c r="A149" s="1" t="s">
        <v>37</v>
      </c>
      <c r="B149" s="1" t="s">
        <v>38</v>
      </c>
      <c r="C149" s="5">
        <v>8</v>
      </c>
      <c r="D149" s="6">
        <v>35636</v>
      </c>
      <c r="E149" s="7">
        <v>10709.201365952176</v>
      </c>
      <c r="F149" s="8"/>
      <c r="G149" s="8"/>
      <c r="H149" s="8"/>
      <c r="I149" s="7">
        <v>10709.201365952176</v>
      </c>
      <c r="J149" s="8"/>
      <c r="K149" s="9">
        <f t="shared" si="7"/>
        <v>2.5517084032741946E-3</v>
      </c>
      <c r="L149" s="71">
        <f t="shared" si="8"/>
        <v>5139.4982377302649</v>
      </c>
      <c r="M149" s="10">
        <f t="shared" si="9"/>
        <v>15848.699603682442</v>
      </c>
    </row>
    <row r="150" spans="1:13" x14ac:dyDescent="0.3">
      <c r="A150" s="1" t="s">
        <v>37</v>
      </c>
      <c r="B150" s="1" t="s">
        <v>38</v>
      </c>
      <c r="C150" s="5">
        <v>5</v>
      </c>
      <c r="D150" s="15">
        <v>78327</v>
      </c>
      <c r="E150" s="7"/>
      <c r="F150" s="8"/>
      <c r="G150" s="8"/>
      <c r="H150" s="8"/>
      <c r="I150" s="7">
        <v>5326.2360000000008</v>
      </c>
      <c r="J150" s="8">
        <v>-5326.2360000000008</v>
      </c>
      <c r="K150" s="9">
        <f t="shared" si="7"/>
        <v>1.2690956771278464E-3</v>
      </c>
      <c r="L150" s="71">
        <f t="shared" si="8"/>
        <v>2556.1365035833937</v>
      </c>
      <c r="M150" s="10">
        <f t="shared" si="9"/>
        <v>7882.3725035833941</v>
      </c>
    </row>
    <row r="151" spans="1:13" x14ac:dyDescent="0.3">
      <c r="A151" s="1" t="s">
        <v>37</v>
      </c>
      <c r="B151" s="1" t="s">
        <v>38</v>
      </c>
      <c r="C151" s="5">
        <v>10</v>
      </c>
      <c r="D151" s="6">
        <v>117858</v>
      </c>
      <c r="E151" s="7">
        <v>16493.890196252436</v>
      </c>
      <c r="F151" s="8"/>
      <c r="G151" s="8"/>
      <c r="H151" s="8"/>
      <c r="I151" s="7">
        <v>16493.890196252436</v>
      </c>
      <c r="J151" s="8"/>
      <c r="K151" s="9">
        <f t="shared" si="7"/>
        <v>3.9300407918622703E-3</v>
      </c>
      <c r="L151" s="71">
        <f t="shared" si="8"/>
        <v>7915.652783079292</v>
      </c>
      <c r="M151" s="10">
        <f t="shared" si="9"/>
        <v>24409.542979331727</v>
      </c>
    </row>
    <row r="152" spans="1:13" x14ac:dyDescent="0.3">
      <c r="A152" s="1" t="s">
        <v>39</v>
      </c>
      <c r="B152" s="1" t="s">
        <v>40</v>
      </c>
      <c r="C152" s="5">
        <v>4</v>
      </c>
      <c r="D152" s="6">
        <v>538000</v>
      </c>
      <c r="E152" s="7">
        <v>20777.311505852525</v>
      </c>
      <c r="F152" s="8"/>
      <c r="G152" s="8"/>
      <c r="H152" s="8"/>
      <c r="I152" s="7">
        <v>20777.311505852525</v>
      </c>
      <c r="J152" s="8"/>
      <c r="K152" s="9">
        <f t="shared" si="7"/>
        <v>4.950662384170754E-3</v>
      </c>
      <c r="L152" s="71">
        <f t="shared" si="8"/>
        <v>9971.3276667486916</v>
      </c>
      <c r="M152" s="10">
        <f t="shared" si="9"/>
        <v>30748.639172601215</v>
      </c>
    </row>
    <row r="153" spans="1:13" x14ac:dyDescent="0.3">
      <c r="A153" s="1" t="s">
        <v>41</v>
      </c>
      <c r="B153" s="1" t="s">
        <v>42</v>
      </c>
      <c r="C153" s="5">
        <v>4</v>
      </c>
      <c r="D153" s="18">
        <v>62355.15</v>
      </c>
      <c r="E153" s="7">
        <v>0</v>
      </c>
      <c r="F153" s="8"/>
      <c r="G153" s="8"/>
      <c r="H153" s="8"/>
      <c r="I153" s="7">
        <v>0</v>
      </c>
      <c r="J153" s="8"/>
      <c r="K153" s="9">
        <f t="shared" si="7"/>
        <v>0</v>
      </c>
      <c r="L153" s="71">
        <f t="shared" si="8"/>
        <v>0</v>
      </c>
      <c r="M153" s="10">
        <f t="shared" si="9"/>
        <v>0</v>
      </c>
    </row>
    <row r="154" spans="1:13" s="1" customFormat="1" x14ac:dyDescent="0.3">
      <c r="A154" s="1" t="s">
        <v>41</v>
      </c>
      <c r="B154" s="1" t="s">
        <v>42</v>
      </c>
      <c r="C154" s="5">
        <v>8</v>
      </c>
      <c r="D154" s="15">
        <v>123804.51</v>
      </c>
      <c r="E154" s="7"/>
      <c r="F154" s="8"/>
      <c r="G154" s="8"/>
      <c r="H154" s="8"/>
      <c r="I154" s="7"/>
      <c r="J154" s="8"/>
      <c r="K154" s="9">
        <f t="shared" si="7"/>
        <v>0</v>
      </c>
      <c r="L154" s="71">
        <f t="shared" si="8"/>
        <v>0</v>
      </c>
      <c r="M154" s="10">
        <f t="shared" si="9"/>
        <v>0</v>
      </c>
    </row>
    <row r="155" spans="1:13" s="1" customFormat="1" x14ac:dyDescent="0.3">
      <c r="A155" s="1" t="s">
        <v>41</v>
      </c>
      <c r="B155" s="1" t="s">
        <v>43</v>
      </c>
      <c r="C155" s="5">
        <v>10</v>
      </c>
      <c r="D155" s="6">
        <v>231849.27</v>
      </c>
      <c r="E155" s="7">
        <v>11379.808265580092</v>
      </c>
      <c r="F155" s="8"/>
      <c r="G155" s="8"/>
      <c r="H155" s="8"/>
      <c r="I155" s="7"/>
      <c r="J155" s="16">
        <v>11379.808265580092</v>
      </c>
      <c r="K155" s="9">
        <f t="shared" si="7"/>
        <v>0</v>
      </c>
      <c r="L155" s="71">
        <f t="shared" si="8"/>
        <v>0</v>
      </c>
      <c r="M155" s="10">
        <f t="shared" si="9"/>
        <v>0</v>
      </c>
    </row>
    <row r="156" spans="1:13" s="1" customFormat="1" x14ac:dyDescent="0.3">
      <c r="A156" s="1" t="s">
        <v>41</v>
      </c>
      <c r="B156" s="1" t="s">
        <v>43</v>
      </c>
      <c r="C156" s="5">
        <v>8</v>
      </c>
      <c r="D156" s="6">
        <v>290300.23</v>
      </c>
      <c r="E156" s="7">
        <v>7887.0558052911338</v>
      </c>
      <c r="F156" s="8"/>
      <c r="G156" s="8"/>
      <c r="H156" s="8"/>
      <c r="I156" s="7"/>
      <c r="J156" s="16">
        <v>7887.0558052911338</v>
      </c>
      <c r="K156" s="9">
        <f t="shared" si="7"/>
        <v>0</v>
      </c>
      <c r="L156" s="71">
        <f t="shared" si="8"/>
        <v>0</v>
      </c>
      <c r="M156" s="10">
        <f t="shared" si="9"/>
        <v>0</v>
      </c>
    </row>
    <row r="157" spans="1:13" s="1" customFormat="1" x14ac:dyDescent="0.3">
      <c r="A157" s="1" t="s">
        <v>41</v>
      </c>
      <c r="B157" s="1" t="s">
        <v>44</v>
      </c>
      <c r="C157" s="5">
        <v>10</v>
      </c>
      <c r="D157" s="6">
        <v>31210.48</v>
      </c>
      <c r="E157" s="7">
        <v>10247.68325802666</v>
      </c>
      <c r="F157" s="8"/>
      <c r="G157" s="8"/>
      <c r="H157" s="8"/>
      <c r="I157" s="7"/>
      <c r="J157" s="16">
        <v>10247.68325802666</v>
      </c>
      <c r="K157" s="9">
        <f t="shared" si="7"/>
        <v>0</v>
      </c>
      <c r="L157" s="71">
        <f t="shared" si="8"/>
        <v>0</v>
      </c>
      <c r="M157" s="10">
        <f t="shared" si="9"/>
        <v>0</v>
      </c>
    </row>
    <row r="158" spans="1:13" s="1" customFormat="1" x14ac:dyDescent="0.3">
      <c r="A158" s="1" t="s">
        <v>41</v>
      </c>
      <c r="B158" s="1" t="s">
        <v>44</v>
      </c>
      <c r="C158" s="5">
        <v>8</v>
      </c>
      <c r="D158" s="6">
        <v>153688.35999999999</v>
      </c>
      <c r="E158" s="7">
        <v>42519.080466913052</v>
      </c>
      <c r="F158" s="8">
        <v>72033.627795810942</v>
      </c>
      <c r="G158" s="8">
        <v>-51770.882204189053</v>
      </c>
      <c r="H158" s="8"/>
      <c r="I158" s="7"/>
      <c r="J158" s="16">
        <v>42519.080466913052</v>
      </c>
      <c r="K158" s="9">
        <f t="shared" si="7"/>
        <v>0</v>
      </c>
      <c r="L158" s="71">
        <f t="shared" si="8"/>
        <v>0</v>
      </c>
      <c r="M158" s="10">
        <f t="shared" si="9"/>
        <v>0</v>
      </c>
    </row>
    <row r="159" spans="1:13" x14ac:dyDescent="0.3">
      <c r="A159" s="4" t="s">
        <v>45</v>
      </c>
      <c r="B159" s="4" t="s">
        <v>46</v>
      </c>
      <c r="C159" s="12">
        <v>9</v>
      </c>
      <c r="D159" s="15">
        <v>18077.52968902139</v>
      </c>
      <c r="E159" s="7"/>
      <c r="I159" s="7"/>
      <c r="J159" s="23">
        <v>72223.147822873783</v>
      </c>
      <c r="K159" s="9">
        <f t="shared" si="7"/>
        <v>0</v>
      </c>
      <c r="L159" s="71">
        <f t="shared" si="8"/>
        <v>0</v>
      </c>
      <c r="M159" s="10">
        <f t="shared" si="9"/>
        <v>0</v>
      </c>
    </row>
    <row r="160" spans="1:13" x14ac:dyDescent="0.3">
      <c r="A160" s="4" t="s">
        <v>45</v>
      </c>
      <c r="B160" s="4" t="s">
        <v>46</v>
      </c>
      <c r="C160" s="12">
        <v>11</v>
      </c>
      <c r="D160" s="15">
        <v>20935.146065980098</v>
      </c>
      <c r="E160" s="7"/>
      <c r="I160" s="7"/>
      <c r="J160" s="23"/>
      <c r="K160" s="9">
        <f t="shared" si="7"/>
        <v>0</v>
      </c>
      <c r="L160" s="71">
        <f t="shared" si="8"/>
        <v>0</v>
      </c>
      <c r="M160" s="10">
        <f t="shared" si="9"/>
        <v>0</v>
      </c>
    </row>
    <row r="161" spans="1:13" x14ac:dyDescent="0.3">
      <c r="A161" s="4" t="s">
        <v>45</v>
      </c>
      <c r="B161" s="4" t="s">
        <v>46</v>
      </c>
      <c r="C161" s="12">
        <v>7</v>
      </c>
      <c r="D161" s="15">
        <v>33210.472067872288</v>
      </c>
      <c r="E161" s="7"/>
      <c r="I161" s="7"/>
      <c r="J161" s="23"/>
      <c r="K161" s="9">
        <f t="shared" si="7"/>
        <v>0</v>
      </c>
      <c r="L161" s="71">
        <f t="shared" si="8"/>
        <v>0</v>
      </c>
      <c r="M161" s="10">
        <f t="shared" si="9"/>
        <v>0</v>
      </c>
    </row>
    <row r="162" spans="1:13" x14ac:dyDescent="0.3">
      <c r="A162" s="4" t="s">
        <v>45</v>
      </c>
      <c r="B162" s="4" t="s">
        <v>46</v>
      </c>
      <c r="C162" s="12">
        <v>10</v>
      </c>
      <c r="D162" s="6">
        <v>485214.97786156839</v>
      </c>
      <c r="E162" s="7">
        <v>49052.243861754316</v>
      </c>
      <c r="H162" s="21">
        <v>0.4207670444955709</v>
      </c>
      <c r="I162" s="7">
        <v>18663.123408156986</v>
      </c>
      <c r="K162" s="9">
        <f t="shared" si="7"/>
        <v>4.4469094570716633E-3</v>
      </c>
      <c r="L162" s="71">
        <f t="shared" si="8"/>
        <v>8956.6986919978353</v>
      </c>
      <c r="M162" s="10">
        <f t="shared" si="9"/>
        <v>27619.822100154823</v>
      </c>
    </row>
    <row r="163" spans="1:13" x14ac:dyDescent="0.3">
      <c r="A163" s="4" t="s">
        <v>45</v>
      </c>
      <c r="B163" s="4" t="s">
        <v>46</v>
      </c>
      <c r="C163" s="12">
        <v>8</v>
      </c>
      <c r="D163" s="6">
        <v>859492.31820198777</v>
      </c>
      <c r="E163" s="7">
        <v>67525.906693167883</v>
      </c>
      <c r="F163" s="13">
        <v>116578.15055492221</v>
      </c>
      <c r="G163" s="13">
        <v>44355.002732048422</v>
      </c>
      <c r="H163" s="21">
        <v>0.57923295550442899</v>
      </c>
      <c r="I163" s="7">
        <v>25691.87932389143</v>
      </c>
      <c r="K163" s="9">
        <f t="shared" si="7"/>
        <v>6.1216688459243837E-3</v>
      </c>
      <c r="L163" s="71">
        <f t="shared" si="8"/>
        <v>12329.898747531712</v>
      </c>
      <c r="M163" s="10">
        <f t="shared" si="9"/>
        <v>38021.778071423141</v>
      </c>
    </row>
    <row r="164" spans="1:13" x14ac:dyDescent="0.3">
      <c r="A164" s="4" t="s">
        <v>47</v>
      </c>
      <c r="B164" s="1" t="s">
        <v>48</v>
      </c>
      <c r="C164" s="12">
        <v>9</v>
      </c>
      <c r="D164" s="6">
        <v>10325.430898081186</v>
      </c>
      <c r="E164" s="24">
        <v>4057.9386237912836</v>
      </c>
      <c r="I164" s="24">
        <v>4057.9386237912836</v>
      </c>
      <c r="J164" s="23"/>
      <c r="K164" s="9">
        <f t="shared" si="7"/>
        <v>9.6689526440503937E-4</v>
      </c>
      <c r="L164" s="71">
        <f t="shared" si="8"/>
        <v>1947.4625318093038</v>
      </c>
      <c r="M164" s="10">
        <f t="shared" si="9"/>
        <v>6005.4011556005871</v>
      </c>
    </row>
    <row r="165" spans="1:13" x14ac:dyDescent="0.3">
      <c r="A165" s="4" t="s">
        <v>47</v>
      </c>
      <c r="B165" s="4" t="s">
        <v>48</v>
      </c>
      <c r="C165" s="12">
        <v>7</v>
      </c>
      <c r="D165" s="6">
        <v>18968.987484928526</v>
      </c>
      <c r="E165" s="24">
        <v>587.84105903674185</v>
      </c>
      <c r="I165" s="24">
        <v>587.84105903674185</v>
      </c>
      <c r="K165" s="9">
        <f t="shared" si="7"/>
        <v>1.4006637085960593E-4</v>
      </c>
      <c r="L165" s="71">
        <f t="shared" si="8"/>
        <v>282.11329526309692</v>
      </c>
      <c r="M165" s="10">
        <f t="shared" si="9"/>
        <v>869.95435429983877</v>
      </c>
    </row>
    <row r="166" spans="1:13" x14ac:dyDescent="0.3">
      <c r="A166" s="4" t="s">
        <v>47</v>
      </c>
      <c r="B166" s="4" t="s">
        <v>48</v>
      </c>
      <c r="C166" s="12">
        <v>10</v>
      </c>
      <c r="D166" s="6">
        <v>277142.60802272428</v>
      </c>
      <c r="E166" s="24">
        <v>13429.344917185412</v>
      </c>
      <c r="I166" s="24">
        <v>13429.344917185412</v>
      </c>
      <c r="K166" s="9">
        <f t="shared" si="7"/>
        <v>3.1998438636701076E-3</v>
      </c>
      <c r="L166" s="71">
        <f t="shared" si="8"/>
        <v>6444.9338636195871</v>
      </c>
      <c r="M166" s="10">
        <f t="shared" si="9"/>
        <v>19874.278780804998</v>
      </c>
    </row>
    <row r="167" spans="1:13" x14ac:dyDescent="0.3">
      <c r="A167" s="4" t="s">
        <v>47</v>
      </c>
      <c r="B167" s="4" t="s">
        <v>48</v>
      </c>
      <c r="C167" s="12">
        <v>8</v>
      </c>
      <c r="D167" s="6">
        <v>318434.86959360755</v>
      </c>
      <c r="E167" s="24">
        <v>31604.29233826372</v>
      </c>
      <c r="I167" s="24">
        <v>31604.29233826372</v>
      </c>
      <c r="K167" s="9">
        <f t="shared" si="7"/>
        <v>7.530434397795216E-3</v>
      </c>
      <c r="L167" s="71">
        <f t="shared" si="8"/>
        <v>15167.349947647243</v>
      </c>
      <c r="M167" s="10">
        <f t="shared" si="9"/>
        <v>46771.642285910959</v>
      </c>
    </row>
    <row r="168" spans="1:13" x14ac:dyDescent="0.3">
      <c r="A168" s="4" t="s">
        <v>49</v>
      </c>
      <c r="B168" s="4" t="s">
        <v>50</v>
      </c>
      <c r="C168" s="12">
        <v>9</v>
      </c>
      <c r="D168" s="6">
        <v>51348.19089387267</v>
      </c>
      <c r="E168" s="7">
        <v>843.58580709639568</v>
      </c>
      <c r="I168" s="7">
        <v>843.58580709639568</v>
      </c>
      <c r="K168" s="9">
        <f t="shared" si="7"/>
        <v>2.0100331661466764E-4</v>
      </c>
      <c r="L168" s="71">
        <f t="shared" si="8"/>
        <v>404.84884173813475</v>
      </c>
      <c r="M168" s="10">
        <f t="shared" si="9"/>
        <v>1248.4346488345304</v>
      </c>
    </row>
    <row r="169" spans="1:13" x14ac:dyDescent="0.3">
      <c r="A169" s="4" t="s">
        <v>49</v>
      </c>
      <c r="B169" s="4" t="s">
        <v>50</v>
      </c>
      <c r="C169" s="12">
        <v>11</v>
      </c>
      <c r="D169" s="6">
        <v>59465.087048917834</v>
      </c>
      <c r="E169" s="7">
        <v>4850.9932511878069</v>
      </c>
      <c r="I169" s="7">
        <v>4850.9932511878069</v>
      </c>
      <c r="K169" s="9">
        <f t="shared" si="7"/>
        <v>1.155858389462803E-3</v>
      </c>
      <c r="L169" s="71">
        <f t="shared" si="8"/>
        <v>2328.060740830455</v>
      </c>
      <c r="M169" s="10">
        <f t="shared" si="9"/>
        <v>7179.0539920182619</v>
      </c>
    </row>
    <row r="170" spans="1:13" x14ac:dyDescent="0.3">
      <c r="A170" s="4" t="s">
        <v>49</v>
      </c>
      <c r="B170" s="4" t="s">
        <v>50</v>
      </c>
      <c r="C170" s="12">
        <v>8</v>
      </c>
      <c r="D170" s="6">
        <v>65982.13120818598</v>
      </c>
      <c r="E170" s="7">
        <v>4896.7028933324054</v>
      </c>
      <c r="I170" s="7">
        <v>4896.7028933324054</v>
      </c>
      <c r="K170" s="9">
        <f t="shared" si="7"/>
        <v>1.1667497411131562E-3</v>
      </c>
      <c r="L170" s="71">
        <f t="shared" si="8"/>
        <v>2349.9974490145351</v>
      </c>
      <c r="M170" s="10">
        <f t="shared" si="9"/>
        <v>7246.7003423469405</v>
      </c>
    </row>
    <row r="171" spans="1:13" x14ac:dyDescent="0.3">
      <c r="A171" s="4" t="s">
        <v>49</v>
      </c>
      <c r="B171" s="1" t="s">
        <v>50</v>
      </c>
      <c r="C171" s="12">
        <v>10</v>
      </c>
      <c r="D171" s="6">
        <v>68911.271994571842</v>
      </c>
      <c r="E171" s="7">
        <v>10969.90093525902</v>
      </c>
      <c r="I171" s="7">
        <v>10969.90093525902</v>
      </c>
      <c r="K171" s="9">
        <f t="shared" si="7"/>
        <v>2.6138259467770372E-3</v>
      </c>
      <c r="L171" s="71">
        <f t="shared" si="8"/>
        <v>5264.6116734799562</v>
      </c>
      <c r="M171" s="10">
        <f t="shared" si="9"/>
        <v>16234.512608738976</v>
      </c>
    </row>
    <row r="172" spans="1:13" s="1" customFormat="1" x14ac:dyDescent="0.3">
      <c r="A172" s="1" t="s">
        <v>51</v>
      </c>
      <c r="B172" s="1" t="s">
        <v>52</v>
      </c>
      <c r="C172" s="5">
        <v>4</v>
      </c>
      <c r="D172" s="6">
        <v>304493</v>
      </c>
      <c r="E172" s="6">
        <v>20209.043156974498</v>
      </c>
      <c r="F172" s="8"/>
      <c r="G172" s="8"/>
      <c r="H172" s="17"/>
      <c r="I172" s="6">
        <v>20209.043156974498</v>
      </c>
      <c r="J172" s="8"/>
      <c r="K172" s="9">
        <f t="shared" si="7"/>
        <v>4.8152596522959964E-3</v>
      </c>
      <c r="L172" s="71">
        <f t="shared" si="8"/>
        <v>9698.607593811972</v>
      </c>
      <c r="M172" s="10">
        <f t="shared" si="9"/>
        <v>29907.65075078647</v>
      </c>
    </row>
    <row r="173" spans="1:13" s="1" customFormat="1" x14ac:dyDescent="0.3">
      <c r="A173" s="1" t="s">
        <v>51</v>
      </c>
      <c r="B173" s="1" t="s">
        <v>53</v>
      </c>
      <c r="C173" s="5">
        <v>5</v>
      </c>
      <c r="D173" s="15">
        <v>72211</v>
      </c>
      <c r="E173" s="6"/>
      <c r="F173" s="8"/>
      <c r="G173" s="8"/>
      <c r="H173" s="17"/>
      <c r="I173" s="6"/>
      <c r="J173" s="16"/>
      <c r="K173" s="9">
        <f t="shared" si="7"/>
        <v>0</v>
      </c>
      <c r="L173" s="71">
        <f t="shared" si="8"/>
        <v>0</v>
      </c>
      <c r="M173" s="10">
        <f t="shared" si="9"/>
        <v>0</v>
      </c>
    </row>
    <row r="174" spans="1:13" s="1" customFormat="1" x14ac:dyDescent="0.3">
      <c r="A174" s="1" t="s">
        <v>51</v>
      </c>
      <c r="B174" s="1" t="s">
        <v>53</v>
      </c>
      <c r="C174" s="5">
        <v>8</v>
      </c>
      <c r="D174" s="6">
        <v>103817</v>
      </c>
      <c r="E174" s="6">
        <v>13400.518986715026</v>
      </c>
      <c r="F174" s="8"/>
      <c r="G174" s="8"/>
      <c r="H174" s="17"/>
      <c r="I174" s="6">
        <v>13400.52</v>
      </c>
      <c r="J174" s="8"/>
      <c r="K174" s="9">
        <f t="shared" si="7"/>
        <v>3.1929756779957266E-3</v>
      </c>
      <c r="L174" s="71">
        <f t="shared" si="8"/>
        <v>6431.1003753869218</v>
      </c>
      <c r="M174" s="10">
        <f t="shared" si="9"/>
        <v>19831.620375386923</v>
      </c>
    </row>
    <row r="175" spans="1:13" s="1" customFormat="1" x14ac:dyDescent="0.3">
      <c r="A175" s="1" t="s">
        <v>51</v>
      </c>
      <c r="B175" s="1" t="s">
        <v>53</v>
      </c>
      <c r="C175" s="5">
        <v>4</v>
      </c>
      <c r="D175" s="6">
        <v>304493</v>
      </c>
      <c r="E175" s="6">
        <v>21167.995995706151</v>
      </c>
      <c r="F175" s="8"/>
      <c r="G175" s="8"/>
      <c r="H175" s="17"/>
      <c r="I175" s="6">
        <v>21168</v>
      </c>
      <c r="J175" s="8"/>
      <c r="K175" s="9">
        <f t="shared" si="7"/>
        <v>5.0437527164478345E-3</v>
      </c>
      <c r="L175" s="71">
        <f t="shared" si="8"/>
        <v>10158.824638610318</v>
      </c>
      <c r="M175" s="10">
        <f t="shared" si="9"/>
        <v>31326.82463861032</v>
      </c>
    </row>
    <row r="176" spans="1:13" s="1" customFormat="1" x14ac:dyDescent="0.3">
      <c r="A176" s="1" t="s">
        <v>51</v>
      </c>
      <c r="B176" s="1" t="s">
        <v>54</v>
      </c>
      <c r="C176" s="5">
        <v>10</v>
      </c>
      <c r="D176" s="6">
        <v>60148</v>
      </c>
      <c r="E176" s="6">
        <v>13683.097074050838</v>
      </c>
      <c r="F176" s="8"/>
      <c r="G176" s="8"/>
      <c r="H176" s="17"/>
      <c r="I176" s="6">
        <v>13683.097074050838</v>
      </c>
      <c r="J176" s="8"/>
      <c r="K176" s="9">
        <f t="shared" si="7"/>
        <v>3.2603060296987592E-3</v>
      </c>
      <c r="L176" s="71">
        <f t="shared" si="8"/>
        <v>6566.7131372054246</v>
      </c>
      <c r="M176" s="10">
        <f t="shared" si="9"/>
        <v>20249.810211256263</v>
      </c>
    </row>
    <row r="177" spans="1:13" s="1" customFormat="1" x14ac:dyDescent="0.3">
      <c r="A177" s="1" t="s">
        <v>51</v>
      </c>
      <c r="B177" s="1" t="s">
        <v>54</v>
      </c>
      <c r="C177" s="5">
        <v>8</v>
      </c>
      <c r="D177" s="6">
        <v>102384</v>
      </c>
      <c r="E177" s="6">
        <v>15904.939550480452</v>
      </c>
      <c r="F177" s="8"/>
      <c r="G177" s="8"/>
      <c r="H177" s="17"/>
      <c r="I177" s="6">
        <v>15904.939550480452</v>
      </c>
      <c r="J177" s="8"/>
      <c r="K177" s="9">
        <f t="shared" si="7"/>
        <v>3.7897100369744135E-3</v>
      </c>
      <c r="L177" s="71">
        <f t="shared" si="8"/>
        <v>7633.0069813411073</v>
      </c>
      <c r="M177" s="10">
        <f t="shared" si="9"/>
        <v>23537.946531821559</v>
      </c>
    </row>
    <row r="178" spans="1:13" x14ac:dyDescent="0.3">
      <c r="A178" s="4" t="s">
        <v>55</v>
      </c>
      <c r="B178" s="4" t="s">
        <v>56</v>
      </c>
      <c r="C178" s="12">
        <v>9</v>
      </c>
      <c r="D178" s="6">
        <v>41475.843776555506</v>
      </c>
      <c r="E178" s="7">
        <v>1309.0124592875102</v>
      </c>
      <c r="I178" s="7">
        <v>1309.0124592875102</v>
      </c>
      <c r="K178" s="9">
        <f t="shared" si="7"/>
        <v>3.1190169819517383E-4</v>
      </c>
      <c r="L178" s="71">
        <f t="shared" si="8"/>
        <v>628.2137199384847</v>
      </c>
      <c r="M178" s="10">
        <f t="shared" si="9"/>
        <v>1937.2261792259949</v>
      </c>
    </row>
    <row r="179" spans="1:13" x14ac:dyDescent="0.3">
      <c r="A179" s="4" t="s">
        <v>55</v>
      </c>
      <c r="B179" s="4" t="s">
        <v>56</v>
      </c>
      <c r="C179" s="12">
        <v>11</v>
      </c>
      <c r="D179" s="6">
        <v>48032.16272405225</v>
      </c>
      <c r="E179" s="7">
        <v>4429.900087022198</v>
      </c>
      <c r="I179" s="7">
        <v>4429.9000870221998</v>
      </c>
      <c r="K179" s="9">
        <f t="shared" si="7"/>
        <v>1.0555234598219349E-3</v>
      </c>
      <c r="L179" s="71">
        <f t="shared" si="8"/>
        <v>2125.9721348555895</v>
      </c>
      <c r="M179" s="10">
        <f t="shared" si="9"/>
        <v>6555.8722218777893</v>
      </c>
    </row>
    <row r="180" spans="1:13" x14ac:dyDescent="0.3">
      <c r="A180" s="4" t="s">
        <v>55</v>
      </c>
      <c r="B180" s="4" t="s">
        <v>56</v>
      </c>
      <c r="C180" s="12">
        <v>10</v>
      </c>
      <c r="D180" s="6">
        <v>55662.197673095572</v>
      </c>
      <c r="E180" s="7">
        <v>4001.4763198008868</v>
      </c>
      <c r="I180" s="7">
        <v>4001.4763198008868</v>
      </c>
      <c r="K180" s="9">
        <f t="shared" si="7"/>
        <v>9.5344184891333174E-4</v>
      </c>
      <c r="L180" s="71">
        <f t="shared" si="8"/>
        <v>1920.3654680843251</v>
      </c>
      <c r="M180" s="10">
        <f t="shared" si="9"/>
        <v>5921.8417878852124</v>
      </c>
    </row>
    <row r="181" spans="1:13" x14ac:dyDescent="0.3">
      <c r="A181" s="4" t="s">
        <v>55</v>
      </c>
      <c r="B181" s="4" t="s">
        <v>56</v>
      </c>
      <c r="C181" s="12">
        <v>8</v>
      </c>
      <c r="D181" s="6">
        <v>117251.68775118895</v>
      </c>
      <c r="E181" s="7">
        <v>12241.757233331018</v>
      </c>
      <c r="I181" s="7">
        <v>12241.757233331018</v>
      </c>
      <c r="K181" s="9">
        <f t="shared" si="7"/>
        <v>2.9168743527828917E-3</v>
      </c>
      <c r="L181" s="71">
        <f t="shared" si="8"/>
        <v>5874.9936225363399</v>
      </c>
      <c r="M181" s="10">
        <f t="shared" si="9"/>
        <v>18116.750855867358</v>
      </c>
    </row>
    <row r="182" spans="1:13" x14ac:dyDescent="0.3">
      <c r="A182" s="4" t="s">
        <v>55</v>
      </c>
      <c r="B182" s="4" t="s">
        <v>57</v>
      </c>
      <c r="C182" s="12">
        <v>4</v>
      </c>
      <c r="D182" s="6">
        <v>365779.77501685836</v>
      </c>
      <c r="E182" s="7">
        <v>27880.66586682773</v>
      </c>
      <c r="I182" s="7">
        <v>27880.66586682773</v>
      </c>
      <c r="K182" s="9">
        <f t="shared" si="7"/>
        <v>6.6431965326051957E-3</v>
      </c>
      <c r="L182" s="71">
        <f t="shared" si="8"/>
        <v>13380.328578457638</v>
      </c>
      <c r="M182" s="10">
        <f t="shared" si="9"/>
        <v>41260.994445285367</v>
      </c>
    </row>
    <row r="183" spans="1:13" x14ac:dyDescent="0.3">
      <c r="A183" s="4" t="s">
        <v>55</v>
      </c>
      <c r="B183" s="4" t="s">
        <v>58</v>
      </c>
      <c r="C183" s="12">
        <v>10</v>
      </c>
      <c r="D183" s="6">
        <v>214427.91226681738</v>
      </c>
      <c r="E183" s="7">
        <v>10306.241448072527</v>
      </c>
      <c r="I183" s="7">
        <v>10306.241448072527</v>
      </c>
      <c r="K183" s="9">
        <f t="shared" si="7"/>
        <v>2.4556941279328739E-3</v>
      </c>
      <c r="L183" s="71">
        <f t="shared" si="8"/>
        <v>4946.1120348708473</v>
      </c>
      <c r="M183" s="10">
        <f t="shared" si="9"/>
        <v>15252.353482943374</v>
      </c>
    </row>
    <row r="184" spans="1:13" x14ac:dyDescent="0.3">
      <c r="A184" s="4" t="s">
        <v>55</v>
      </c>
      <c r="B184" s="4" t="s">
        <v>58</v>
      </c>
      <c r="C184" s="12">
        <v>8</v>
      </c>
      <c r="D184" s="6">
        <v>230977.62545111828</v>
      </c>
      <c r="E184" s="7">
        <v>23231.304184779303</v>
      </c>
      <c r="I184" s="7">
        <v>23231.304184779303</v>
      </c>
      <c r="K184" s="9">
        <f t="shared" si="7"/>
        <v>5.5353814053574523E-3</v>
      </c>
      <c r="L184" s="71">
        <f t="shared" si="8"/>
        <v>11149.033698950632</v>
      </c>
      <c r="M184" s="10">
        <f t="shared" si="9"/>
        <v>34380.337883729939</v>
      </c>
    </row>
    <row r="185" spans="1:13" x14ac:dyDescent="0.3">
      <c r="A185" s="4" t="s">
        <v>16</v>
      </c>
      <c r="B185" s="4" t="s">
        <v>59</v>
      </c>
      <c r="C185" s="12">
        <v>9</v>
      </c>
      <c r="D185" s="6">
        <v>9413.1155537516461</v>
      </c>
      <c r="E185" s="7">
        <v>1439.9137052162614</v>
      </c>
      <c r="I185" s="7">
        <v>1439.9137052162614</v>
      </c>
      <c r="K185" s="9">
        <f t="shared" si="7"/>
        <v>3.4309186801469128E-4</v>
      </c>
      <c r="L185" s="71">
        <f t="shared" si="8"/>
        <v>691.03509193233333</v>
      </c>
      <c r="M185" s="10">
        <f t="shared" si="9"/>
        <v>2130.9487971485946</v>
      </c>
    </row>
    <row r="186" spans="1:13" x14ac:dyDescent="0.3">
      <c r="A186" s="4" t="s">
        <v>16</v>
      </c>
      <c r="B186" s="4" t="s">
        <v>59</v>
      </c>
      <c r="C186" s="12">
        <v>11</v>
      </c>
      <c r="D186" s="6">
        <v>10901.099455719261</v>
      </c>
      <c r="E186" s="7">
        <v>960.09241429758652</v>
      </c>
      <c r="I186" s="7">
        <v>960.09241429758652</v>
      </c>
      <c r="K186" s="9">
        <f t="shared" si="7"/>
        <v>2.287636395811797E-4</v>
      </c>
      <c r="L186" s="71">
        <f t="shared" si="8"/>
        <v>460.76202162269408</v>
      </c>
      <c r="M186" s="10">
        <f t="shared" si="9"/>
        <v>1420.8544359202806</v>
      </c>
    </row>
    <row r="187" spans="1:13" x14ac:dyDescent="0.3">
      <c r="A187" s="4" t="s">
        <v>16</v>
      </c>
      <c r="B187" s="4" t="s">
        <v>59</v>
      </c>
      <c r="C187" s="12">
        <v>10</v>
      </c>
      <c r="D187" s="6">
        <v>37898.303033592543</v>
      </c>
      <c r="E187" s="7">
        <v>2908.3901056113764</v>
      </c>
      <c r="I187" s="7">
        <v>2908.3901056113764</v>
      </c>
      <c r="K187" s="9">
        <f t="shared" si="7"/>
        <v>6.9298944140529966E-4</v>
      </c>
      <c r="L187" s="71">
        <f t="shared" si="8"/>
        <v>1395.7778280222656</v>
      </c>
      <c r="M187" s="10">
        <f t="shared" si="9"/>
        <v>4304.167933633642</v>
      </c>
    </row>
    <row r="188" spans="1:13" x14ac:dyDescent="0.3">
      <c r="A188" s="4" t="s">
        <v>16</v>
      </c>
      <c r="B188" s="4" t="s">
        <v>59</v>
      </c>
      <c r="C188" s="12">
        <v>8</v>
      </c>
      <c r="D188" s="6">
        <v>72574.797444663913</v>
      </c>
      <c r="E188" s="7">
        <v>10073.751372160948</v>
      </c>
      <c r="I188" s="7">
        <v>10073.751372160948</v>
      </c>
      <c r="K188" s="9">
        <f t="shared" si="7"/>
        <v>2.4002981315266857E-3</v>
      </c>
      <c r="L188" s="71">
        <f t="shared" si="8"/>
        <v>4834.5367367131121</v>
      </c>
      <c r="M188" s="10">
        <f t="shared" si="9"/>
        <v>14908.288108874061</v>
      </c>
    </row>
    <row r="189" spans="1:13" x14ac:dyDescent="0.3">
      <c r="A189" s="4" t="s">
        <v>16</v>
      </c>
      <c r="B189" s="4" t="s">
        <v>60</v>
      </c>
      <c r="C189" s="12">
        <v>9</v>
      </c>
      <c r="D189" s="6">
        <v>28239.346661254942</v>
      </c>
      <c r="E189" s="7">
        <v>1178.1112133587594</v>
      </c>
      <c r="I189" s="7">
        <v>1178.1112133587594</v>
      </c>
      <c r="K189" s="9">
        <f t="shared" si="7"/>
        <v>2.8071152837565654E-4</v>
      </c>
      <c r="L189" s="71">
        <f t="shared" si="8"/>
        <v>565.39234794463641</v>
      </c>
      <c r="M189" s="10">
        <f t="shared" si="9"/>
        <v>1743.5035613033958</v>
      </c>
    </row>
    <row r="190" spans="1:13" x14ac:dyDescent="0.3">
      <c r="A190" s="4" t="s">
        <v>16</v>
      </c>
      <c r="B190" s="4" t="s">
        <v>60</v>
      </c>
      <c r="C190" s="12">
        <v>11</v>
      </c>
      <c r="D190" s="6">
        <v>32703.298367157782</v>
      </c>
      <c r="E190" s="7">
        <v>2526.5589849936482</v>
      </c>
      <c r="I190" s="7">
        <v>2526.5589849936482</v>
      </c>
      <c r="K190" s="9">
        <f t="shared" si="7"/>
        <v>6.0200957784520965E-4</v>
      </c>
      <c r="L190" s="71">
        <f t="shared" si="8"/>
        <v>1212.5316358491948</v>
      </c>
      <c r="M190" s="10">
        <f t="shared" si="9"/>
        <v>3739.0906208428432</v>
      </c>
    </row>
    <row r="191" spans="1:13" x14ac:dyDescent="0.3">
      <c r="A191" s="4" t="s">
        <v>16</v>
      </c>
      <c r="B191" s="4" t="s">
        <v>60</v>
      </c>
      <c r="C191" s="12">
        <v>10</v>
      </c>
      <c r="D191" s="6">
        <v>37898.303033592543</v>
      </c>
      <c r="E191" s="7">
        <v>2108.0948416511992</v>
      </c>
      <c r="I191" s="7">
        <v>2108.0948416511992</v>
      </c>
      <c r="K191" s="9">
        <f t="shared" si="7"/>
        <v>5.0230107162263342E-4</v>
      </c>
      <c r="L191" s="71">
        <f t="shared" si="8"/>
        <v>1011.7047344054007</v>
      </c>
      <c r="M191" s="10">
        <f t="shared" si="9"/>
        <v>3119.7995760566</v>
      </c>
    </row>
    <row r="192" spans="1:13" x14ac:dyDescent="0.3">
      <c r="A192" s="4" t="s">
        <v>16</v>
      </c>
      <c r="B192" s="4" t="s">
        <v>60</v>
      </c>
      <c r="C192" s="12">
        <v>8</v>
      </c>
      <c r="D192" s="6">
        <v>181436.99361165977</v>
      </c>
      <c r="E192" s="7">
        <v>14278.935154602888</v>
      </c>
      <c r="I192" s="7">
        <v>14278.935154602888</v>
      </c>
      <c r="K192" s="9">
        <f t="shared" si="7"/>
        <v>3.4022778710322563E-3</v>
      </c>
      <c r="L192" s="71">
        <f t="shared" si="8"/>
        <v>6852.6643169736808</v>
      </c>
      <c r="M192" s="10">
        <f t="shared" si="9"/>
        <v>21131.59947157657</v>
      </c>
    </row>
    <row r="193" spans="1:13" x14ac:dyDescent="0.3">
      <c r="A193" s="4" t="s">
        <v>16</v>
      </c>
      <c r="B193" s="4" t="s">
        <v>60</v>
      </c>
      <c r="C193" s="12">
        <v>5</v>
      </c>
      <c r="D193" s="6">
        <v>239274.2809316183</v>
      </c>
      <c r="E193" s="7">
        <v>18288.435152657472</v>
      </c>
      <c r="I193" s="7">
        <v>18288.435152657472</v>
      </c>
      <c r="K193" s="9">
        <f t="shared" si="7"/>
        <v>4.3576315419877262E-3</v>
      </c>
      <c r="L193" s="71">
        <f t="shared" si="8"/>
        <v>8776.8804625115172</v>
      </c>
      <c r="M193" s="10">
        <f t="shared" si="9"/>
        <v>27065.315615168991</v>
      </c>
    </row>
    <row r="194" spans="1:13" x14ac:dyDescent="0.3">
      <c r="A194" s="4" t="s">
        <v>16</v>
      </c>
      <c r="B194" s="4" t="s">
        <v>61</v>
      </c>
      <c r="C194" s="12">
        <v>9</v>
      </c>
      <c r="D194" s="6">
        <v>9051.0726478381221</v>
      </c>
      <c r="E194" s="7"/>
      <c r="I194" s="7"/>
      <c r="K194" s="9">
        <f t="shared" si="7"/>
        <v>0</v>
      </c>
      <c r="L194" s="71">
        <f t="shared" si="8"/>
        <v>0</v>
      </c>
      <c r="M194" s="10">
        <f t="shared" si="9"/>
        <v>0</v>
      </c>
    </row>
    <row r="195" spans="1:13" x14ac:dyDescent="0.3">
      <c r="A195" s="4" t="s">
        <v>16</v>
      </c>
      <c r="B195" s="4" t="s">
        <v>61</v>
      </c>
      <c r="C195" s="12">
        <v>11</v>
      </c>
      <c r="D195" s="6">
        <v>10481.826399730058</v>
      </c>
      <c r="E195" s="7">
        <v>1061.1547736973321</v>
      </c>
      <c r="I195" s="7">
        <v>1061.1547736973321</v>
      </c>
      <c r="K195" s="9">
        <f t="shared" ref="K195:K258" si="10">I195/$I$364</f>
        <v>2.5284402269498799E-4</v>
      </c>
      <c r="L195" s="71">
        <f t="shared" si="8"/>
        <v>509.26328705666168</v>
      </c>
      <c r="M195" s="10">
        <f t="shared" si="9"/>
        <v>1570.4180607539938</v>
      </c>
    </row>
    <row r="196" spans="1:13" x14ac:dyDescent="0.3">
      <c r="A196" s="4" t="s">
        <v>16</v>
      </c>
      <c r="B196" s="4" t="s">
        <v>61</v>
      </c>
      <c r="C196" s="12">
        <v>8</v>
      </c>
      <c r="D196" s="6">
        <v>116305.76513567932</v>
      </c>
      <c r="E196" s="7">
        <v>12708.999875824564</v>
      </c>
      <c r="I196" s="7">
        <v>12708.999875824564</v>
      </c>
      <c r="K196" s="9">
        <f t="shared" si="10"/>
        <v>3.0282054349501765E-3</v>
      </c>
      <c r="L196" s="71">
        <f t="shared" ref="L196:L259" si="11">K196*$J$366</f>
        <v>6099.2300203430677</v>
      </c>
      <c r="M196" s="10">
        <f t="shared" ref="M196:M259" si="12">L196+I196</f>
        <v>18808.229896167632</v>
      </c>
    </row>
    <row r="197" spans="1:13" x14ac:dyDescent="0.3">
      <c r="A197" s="4" t="s">
        <v>16</v>
      </c>
      <c r="B197" s="4" t="s">
        <v>61</v>
      </c>
      <c r="C197" s="12">
        <v>10</v>
      </c>
      <c r="D197" s="6">
        <v>145762.70397535592</v>
      </c>
      <c r="E197" s="7">
        <v>18074.961327490841</v>
      </c>
      <c r="I197" s="7">
        <v>18074.961327490841</v>
      </c>
      <c r="K197" s="9">
        <f t="shared" si="10"/>
        <v>4.3067665955792466E-3</v>
      </c>
      <c r="L197" s="71">
        <f t="shared" si="11"/>
        <v>8674.4313338833454</v>
      </c>
      <c r="M197" s="10">
        <f t="shared" si="12"/>
        <v>26749.392661374186</v>
      </c>
    </row>
    <row r="198" spans="1:13" x14ac:dyDescent="0.3">
      <c r="A198" s="4" t="s">
        <v>16</v>
      </c>
      <c r="B198" s="4" t="s">
        <v>62</v>
      </c>
      <c r="C198" s="12">
        <v>8</v>
      </c>
      <c r="D198" s="6">
        <v>11630.576513567932</v>
      </c>
      <c r="E198" s="7">
        <v>2168.0058611700724</v>
      </c>
      <c r="I198" s="7">
        <v>2168.0058611700724</v>
      </c>
      <c r="K198" s="9">
        <f t="shared" si="10"/>
        <v>5.1657622125620653E-4</v>
      </c>
      <c r="L198" s="71">
        <f t="shared" si="11"/>
        <v>1040.4568858232292</v>
      </c>
      <c r="M198" s="10">
        <f t="shared" si="12"/>
        <v>3208.4627469933016</v>
      </c>
    </row>
    <row r="199" spans="1:13" x14ac:dyDescent="0.3">
      <c r="A199" s="4" t="s">
        <v>16</v>
      </c>
      <c r="B199" s="4" t="s">
        <v>62</v>
      </c>
      <c r="C199" s="12">
        <v>9</v>
      </c>
      <c r="D199" s="6">
        <v>27153.217943514366</v>
      </c>
      <c r="E199" s="7">
        <v>3185.2636509329423</v>
      </c>
      <c r="I199" s="7">
        <v>3185.2636509329423</v>
      </c>
      <c r="K199" s="9">
        <f t="shared" si="10"/>
        <v>7.589607989415899E-4</v>
      </c>
      <c r="L199" s="71">
        <f t="shared" si="11"/>
        <v>1528.6533851836466</v>
      </c>
      <c r="M199" s="10">
        <f t="shared" si="12"/>
        <v>4713.9170361165889</v>
      </c>
    </row>
    <row r="200" spans="1:13" x14ac:dyDescent="0.3">
      <c r="A200" s="4" t="s">
        <v>16</v>
      </c>
      <c r="B200" s="4" t="s">
        <v>62</v>
      </c>
      <c r="C200" s="12">
        <v>11</v>
      </c>
      <c r="D200" s="6">
        <v>31445.479199190177</v>
      </c>
      <c r="E200" s="24">
        <v>1785.4350160621784</v>
      </c>
      <c r="I200" s="24">
        <v>1785.4350160621784</v>
      </c>
      <c r="K200" s="9">
        <f t="shared" si="10"/>
        <v>4.2542010167728153E-4</v>
      </c>
      <c r="L200" s="71">
        <f t="shared" si="11"/>
        <v>856.85568933343109</v>
      </c>
      <c r="M200" s="10">
        <f t="shared" si="12"/>
        <v>2642.2907053956096</v>
      </c>
    </row>
    <row r="201" spans="1:13" x14ac:dyDescent="0.3">
      <c r="A201" s="4" t="s">
        <v>16</v>
      </c>
      <c r="B201" s="4" t="s">
        <v>62</v>
      </c>
      <c r="C201" s="12">
        <v>10</v>
      </c>
      <c r="D201" s="6">
        <v>36440.675993838981</v>
      </c>
      <c r="E201" s="7">
        <v>4723.6939970332414</v>
      </c>
      <c r="I201" s="7">
        <v>4723.6939970332414</v>
      </c>
      <c r="K201" s="9">
        <f t="shared" si="10"/>
        <v>1.1255264753025672E-3</v>
      </c>
      <c r="L201" s="71">
        <f t="shared" si="11"/>
        <v>2266.9680159824716</v>
      </c>
      <c r="M201" s="10">
        <f t="shared" si="12"/>
        <v>6990.6620130157135</v>
      </c>
    </row>
    <row r="202" spans="1:13" x14ac:dyDescent="0.3">
      <c r="A202" s="4" t="s">
        <v>16</v>
      </c>
      <c r="B202" s="4" t="s">
        <v>62</v>
      </c>
      <c r="C202" s="12">
        <v>5</v>
      </c>
      <c r="D202" s="6">
        <v>168719.04424665397</v>
      </c>
      <c r="E202" s="7">
        <v>12274.448390867148</v>
      </c>
      <c r="I202" s="7">
        <v>12274.448390867148</v>
      </c>
      <c r="K202" s="9">
        <f t="shared" si="10"/>
        <v>2.9246637572909549E-3</v>
      </c>
      <c r="L202" s="71">
        <f t="shared" si="11"/>
        <v>5890.682574569727</v>
      </c>
      <c r="M202" s="10">
        <f t="shared" si="12"/>
        <v>18165.130965436874</v>
      </c>
    </row>
    <row r="203" spans="1:13" x14ac:dyDescent="0.3">
      <c r="A203" s="4" t="s">
        <v>63</v>
      </c>
      <c r="B203" s="4" t="s">
        <v>64</v>
      </c>
      <c r="C203" s="12">
        <v>9</v>
      </c>
      <c r="D203" s="27">
        <v>41972.150279343979</v>
      </c>
      <c r="E203" s="24">
        <v>305.4362405004191</v>
      </c>
      <c r="I203" s="24">
        <v>305.4362405004191</v>
      </c>
      <c r="K203" s="9">
        <f t="shared" si="10"/>
        <v>7.2777062912207248E-5</v>
      </c>
      <c r="L203" s="71">
        <f t="shared" si="11"/>
        <v>146.5832013189798</v>
      </c>
      <c r="M203" s="10">
        <f t="shared" si="12"/>
        <v>452.01944181939893</v>
      </c>
    </row>
    <row r="204" spans="1:13" x14ac:dyDescent="0.3">
      <c r="A204" s="4" t="s">
        <v>63</v>
      </c>
      <c r="B204" s="4" t="s">
        <v>64</v>
      </c>
      <c r="C204" s="12">
        <v>8</v>
      </c>
      <c r="D204" s="27">
        <v>121351.43861692805</v>
      </c>
      <c r="E204" s="24">
        <v>3737.9411399484002</v>
      </c>
      <c r="I204" s="24">
        <v>3737.9411399484002</v>
      </c>
      <c r="K204" s="9">
        <f t="shared" si="10"/>
        <v>8.9064865733828695E-4</v>
      </c>
      <c r="L204" s="71">
        <f t="shared" si="11"/>
        <v>1793.8911824538429</v>
      </c>
      <c r="M204" s="10">
        <f t="shared" si="12"/>
        <v>5531.8323224022433</v>
      </c>
    </row>
    <row r="205" spans="1:13" x14ac:dyDescent="0.3">
      <c r="A205" s="4" t="s">
        <v>63</v>
      </c>
      <c r="B205" s="4" t="s">
        <v>64</v>
      </c>
      <c r="C205" s="12">
        <v>11</v>
      </c>
      <c r="D205" s="27">
        <v>145820.76952720538</v>
      </c>
      <c r="E205" s="24">
        <v>5844.7731186186411</v>
      </c>
      <c r="I205" s="24">
        <v>5844.7731186186411</v>
      </c>
      <c r="K205" s="9">
        <f t="shared" si="10"/>
        <v>1.392648823415252E-3</v>
      </c>
      <c r="L205" s="71">
        <f t="shared" si="11"/>
        <v>2804.9898509311379</v>
      </c>
      <c r="M205" s="10">
        <f t="shared" si="12"/>
        <v>8649.7629695497781</v>
      </c>
    </row>
    <row r="206" spans="1:13" x14ac:dyDescent="0.3">
      <c r="A206" s="4" t="s">
        <v>63</v>
      </c>
      <c r="B206" s="4" t="s">
        <v>64</v>
      </c>
      <c r="C206" s="12">
        <v>10</v>
      </c>
      <c r="D206" s="27">
        <v>352051.6270566968</v>
      </c>
      <c r="E206" s="24">
        <v>50340.524042763383</v>
      </c>
      <c r="I206" s="24">
        <v>50340.524042763383</v>
      </c>
      <c r="K206" s="9">
        <f t="shared" si="10"/>
        <v>1.1994763552914556E-2</v>
      </c>
      <c r="L206" s="71">
        <f t="shared" si="11"/>
        <v>24159.134352143792</v>
      </c>
      <c r="M206" s="10">
        <f t="shared" si="12"/>
        <v>74499.658394907179</v>
      </c>
    </row>
    <row r="207" spans="1:13" x14ac:dyDescent="0.3">
      <c r="A207" s="4" t="s">
        <v>65</v>
      </c>
      <c r="B207" s="4" t="s">
        <v>66</v>
      </c>
      <c r="C207" s="12">
        <v>10</v>
      </c>
      <c r="D207" s="27">
        <v>475420.60676428123</v>
      </c>
      <c r="E207" s="24">
        <v>20456.327722689417</v>
      </c>
      <c r="I207" s="24">
        <v>20456.327722689417</v>
      </c>
      <c r="K207" s="9">
        <f t="shared" si="10"/>
        <v>4.8741807690788879E-3</v>
      </c>
      <c r="L207" s="71">
        <f t="shared" si="11"/>
        <v>9817.2829783042598</v>
      </c>
      <c r="M207" s="10">
        <f t="shared" si="12"/>
        <v>30273.610700993675</v>
      </c>
    </row>
    <row r="208" spans="1:13" x14ac:dyDescent="0.3">
      <c r="A208" s="4" t="s">
        <v>65</v>
      </c>
      <c r="B208" s="4" t="s">
        <v>66</v>
      </c>
      <c r="C208" s="12">
        <v>8</v>
      </c>
      <c r="D208" s="27">
        <v>641514.59208694531</v>
      </c>
      <c r="E208" s="24">
        <v>77169.79483423481</v>
      </c>
      <c r="I208" s="24">
        <v>77169.79483423481</v>
      </c>
      <c r="K208" s="9">
        <f t="shared" si="10"/>
        <v>1.8387441530748956E-2</v>
      </c>
      <c r="L208" s="71">
        <f t="shared" si="11"/>
        <v>37034.883461759637</v>
      </c>
      <c r="M208" s="10">
        <f t="shared" si="12"/>
        <v>114204.67829599444</v>
      </c>
    </row>
    <row r="209" spans="1:13" x14ac:dyDescent="0.3">
      <c r="A209" s="4" t="s">
        <v>67</v>
      </c>
      <c r="B209" s="4" t="s">
        <v>68</v>
      </c>
      <c r="C209" s="12">
        <v>9</v>
      </c>
      <c r="D209" s="6">
        <v>19831.3462013153</v>
      </c>
      <c r="E209" s="7">
        <v>290.89165761944673</v>
      </c>
      <c r="I209" s="7">
        <v>290.89165761944673</v>
      </c>
      <c r="K209" s="9">
        <f t="shared" si="10"/>
        <v>6.9311488487816414E-5</v>
      </c>
      <c r="L209" s="71">
        <f t="shared" si="11"/>
        <v>139.60304887521886</v>
      </c>
      <c r="M209" s="10">
        <f t="shared" si="12"/>
        <v>430.49470649466559</v>
      </c>
    </row>
    <row r="210" spans="1:13" x14ac:dyDescent="0.3">
      <c r="A210" s="4" t="s">
        <v>67</v>
      </c>
      <c r="B210" s="4" t="s">
        <v>68</v>
      </c>
      <c r="C210" s="12">
        <v>11</v>
      </c>
      <c r="D210" s="6">
        <v>34339.235614622317</v>
      </c>
      <c r="E210" s="7">
        <v>774.81142206471873</v>
      </c>
      <c r="I210" s="7">
        <v>774.81142206471873</v>
      </c>
      <c r="K210" s="9">
        <f t="shared" si="10"/>
        <v>1.8461627053919759E-4</v>
      </c>
      <c r="L210" s="71">
        <f t="shared" si="11"/>
        <v>371.84303499375301</v>
      </c>
      <c r="M210" s="10">
        <f t="shared" si="12"/>
        <v>1146.6544570584717</v>
      </c>
    </row>
    <row r="211" spans="1:13" x14ac:dyDescent="0.3">
      <c r="A211" s="4" t="s">
        <v>67</v>
      </c>
      <c r="B211" s="4" t="s">
        <v>68</v>
      </c>
      <c r="C211" s="12">
        <v>10</v>
      </c>
      <c r="D211" s="6">
        <v>199608.29217750009</v>
      </c>
      <c r="E211" s="7">
        <v>13858.77164418844</v>
      </c>
      <c r="I211" s="7">
        <v>13858.77164418844</v>
      </c>
      <c r="K211" s="9">
        <f t="shared" si="10"/>
        <v>3.3021644523339791E-3</v>
      </c>
      <c r="L211" s="71">
        <f t="shared" si="11"/>
        <v>6651.0218650725419</v>
      </c>
      <c r="M211" s="10">
        <f t="shared" si="12"/>
        <v>20509.793509260984</v>
      </c>
    </row>
    <row r="212" spans="1:13" x14ac:dyDescent="0.3">
      <c r="A212" s="4" t="s">
        <v>67</v>
      </c>
      <c r="B212" s="4" t="s">
        <v>68</v>
      </c>
      <c r="C212" s="12">
        <v>8</v>
      </c>
      <c r="D212" s="6">
        <v>1172225.649206453</v>
      </c>
      <c r="E212" s="7">
        <v>110157.12539427928</v>
      </c>
      <c r="I212" s="7">
        <v>110157.12539427928</v>
      </c>
      <c r="K212" s="9">
        <f t="shared" si="10"/>
        <v>2.6247415931759301E-2</v>
      </c>
      <c r="L212" s="71">
        <f t="shared" si="11"/>
        <v>52865.973146914723</v>
      </c>
      <c r="M212" s="10">
        <f t="shared" si="12"/>
        <v>163023.09854119399</v>
      </c>
    </row>
    <row r="213" spans="1:13" x14ac:dyDescent="0.3">
      <c r="A213" s="4" t="s">
        <v>69</v>
      </c>
      <c r="B213" s="4" t="s">
        <v>70</v>
      </c>
      <c r="C213" s="12">
        <v>7</v>
      </c>
      <c r="D213" s="15">
        <v>16130.143245990661</v>
      </c>
      <c r="E213" s="7"/>
      <c r="H213" s="21"/>
      <c r="I213" s="7"/>
      <c r="J213" s="23">
        <v>42470.612856446794</v>
      </c>
      <c r="K213" s="9">
        <f t="shared" si="10"/>
        <v>0</v>
      </c>
      <c r="L213" s="71">
        <f t="shared" si="11"/>
        <v>0</v>
      </c>
      <c r="M213" s="10">
        <f t="shared" si="12"/>
        <v>0</v>
      </c>
    </row>
    <row r="214" spans="1:13" x14ac:dyDescent="0.3">
      <c r="A214" s="4" t="s">
        <v>69</v>
      </c>
      <c r="B214" s="4" t="s">
        <v>70</v>
      </c>
      <c r="C214" s="12">
        <v>9</v>
      </c>
      <c r="D214" s="15">
        <v>26340.46961045613</v>
      </c>
      <c r="E214" s="7"/>
      <c r="H214" s="21"/>
      <c r="I214" s="7"/>
      <c r="J214" s="23"/>
      <c r="K214" s="9">
        <f t="shared" si="10"/>
        <v>0</v>
      </c>
      <c r="L214" s="71">
        <f t="shared" si="11"/>
        <v>0</v>
      </c>
      <c r="M214" s="10">
        <f t="shared" si="12"/>
        <v>0</v>
      </c>
    </row>
    <row r="215" spans="1:13" x14ac:dyDescent="0.3">
      <c r="A215" s="4" t="s">
        <v>69</v>
      </c>
      <c r="B215" s="4" t="s">
        <v>70</v>
      </c>
      <c r="C215" s="12">
        <v>10</v>
      </c>
      <c r="D215" s="6">
        <v>718782.03357473644</v>
      </c>
      <c r="E215" s="7">
        <v>42064.3</v>
      </c>
      <c r="H215" s="21">
        <v>0.31723362546864675</v>
      </c>
      <c r="I215" s="7">
        <v>28591.19350767407</v>
      </c>
      <c r="K215" s="9">
        <f t="shared" si="10"/>
        <v>6.8124957445586162E-3</v>
      </c>
      <c r="L215" s="71">
        <f t="shared" si="11"/>
        <v>13721.320911424544</v>
      </c>
      <c r="M215" s="10">
        <f t="shared" si="12"/>
        <v>42312.514419098618</v>
      </c>
    </row>
    <row r="216" spans="1:13" x14ac:dyDescent="0.3">
      <c r="A216" s="4" t="s">
        <v>69</v>
      </c>
      <c r="B216" s="4" t="s">
        <v>70</v>
      </c>
      <c r="C216" s="12">
        <v>8</v>
      </c>
      <c r="D216" s="6">
        <v>755924.20779062598</v>
      </c>
      <c r="E216" s="7">
        <v>90532.93</v>
      </c>
      <c r="F216" s="13">
        <v>132597.22999999998</v>
      </c>
      <c r="G216" s="13">
        <v>90126.617143553187</v>
      </c>
      <c r="H216" s="21">
        <v>0.68276637453135336</v>
      </c>
      <c r="I216" s="7">
        <v>61535.423635879131</v>
      </c>
      <c r="K216" s="9">
        <f t="shared" si="10"/>
        <v>1.4662200497034848E-2</v>
      </c>
      <c r="L216" s="71">
        <f t="shared" si="11"/>
        <v>29531.726085576942</v>
      </c>
      <c r="M216" s="10">
        <f t="shared" si="12"/>
        <v>91067.14972145608</v>
      </c>
    </row>
    <row r="217" spans="1:13" x14ac:dyDescent="0.3">
      <c r="A217" s="4" t="s">
        <v>71</v>
      </c>
      <c r="B217" s="4" t="s">
        <v>72</v>
      </c>
      <c r="C217" s="12">
        <v>9</v>
      </c>
      <c r="D217" s="6">
        <v>20586.225008993235</v>
      </c>
      <c r="E217" s="24">
        <v>2385.3115924794643</v>
      </c>
      <c r="I217" s="24">
        <v>2385.3115924794643</v>
      </c>
      <c r="K217" s="9">
        <f t="shared" si="10"/>
        <v>5.6835420560009486E-4</v>
      </c>
      <c r="L217" s="71">
        <f t="shared" si="11"/>
        <v>1144.745000776795</v>
      </c>
      <c r="M217" s="10">
        <f t="shared" si="12"/>
        <v>3530.0565932562595</v>
      </c>
    </row>
    <row r="218" spans="1:13" x14ac:dyDescent="0.3">
      <c r="A218" s="4" t="s">
        <v>71</v>
      </c>
      <c r="B218" s="4" t="s">
        <v>72</v>
      </c>
      <c r="C218" s="12">
        <v>11</v>
      </c>
      <c r="D218" s="6">
        <v>23840.404907322063</v>
      </c>
      <c r="E218" s="24">
        <v>640.06160953172423</v>
      </c>
      <c r="I218" s="24">
        <v>640.06160953172423</v>
      </c>
      <c r="K218" s="9">
        <f t="shared" si="10"/>
        <v>1.5250909305411977E-4</v>
      </c>
      <c r="L218" s="71">
        <f t="shared" si="11"/>
        <v>307.174681081796</v>
      </c>
      <c r="M218" s="10">
        <f t="shared" si="12"/>
        <v>947.23629061352017</v>
      </c>
    </row>
    <row r="219" spans="1:13" x14ac:dyDescent="0.3">
      <c r="A219" s="4" t="s">
        <v>71</v>
      </c>
      <c r="B219" s="4" t="s">
        <v>72</v>
      </c>
      <c r="C219" s="12">
        <v>8</v>
      </c>
      <c r="D219" s="6">
        <v>70541.816617300079</v>
      </c>
      <c r="E219" s="24">
        <v>11419.410182542371</v>
      </c>
      <c r="I219" s="24">
        <v>11419.410182542371</v>
      </c>
      <c r="K219" s="9">
        <f t="shared" si="10"/>
        <v>2.7209316481684688E-3</v>
      </c>
      <c r="L219" s="71">
        <f t="shared" si="11"/>
        <v>5480.3375623964948</v>
      </c>
      <c r="M219" s="10">
        <f t="shared" si="12"/>
        <v>16899.747744938868</v>
      </c>
    </row>
    <row r="220" spans="1:13" x14ac:dyDescent="0.3">
      <c r="A220" s="4" t="s">
        <v>71</v>
      </c>
      <c r="B220" s="4" t="s">
        <v>72</v>
      </c>
      <c r="C220" s="12">
        <v>10</v>
      </c>
      <c r="D220" s="6">
        <v>92091.719055122085</v>
      </c>
      <c r="E220" s="24">
        <v>7534.4871192348401</v>
      </c>
      <c r="I220" s="24">
        <v>7534.4871192348401</v>
      </c>
      <c r="K220" s="9">
        <f t="shared" si="10"/>
        <v>1.7952612374660783E-3</v>
      </c>
      <c r="L220" s="71">
        <f t="shared" si="11"/>
        <v>3615.907661856339</v>
      </c>
      <c r="M220" s="10">
        <f t="shared" si="12"/>
        <v>11150.39478109118</v>
      </c>
    </row>
    <row r="221" spans="1:13" x14ac:dyDescent="0.3">
      <c r="A221" s="4" t="s">
        <v>73</v>
      </c>
      <c r="B221" s="4" t="s">
        <v>74</v>
      </c>
      <c r="C221" s="12">
        <v>9</v>
      </c>
      <c r="D221" s="15">
        <v>25249.843485678331</v>
      </c>
      <c r="E221" s="7"/>
      <c r="H221" s="21"/>
      <c r="I221" s="7"/>
      <c r="J221" s="23">
        <v>25249.843485678331</v>
      </c>
      <c r="K221" s="9">
        <f t="shared" si="10"/>
        <v>0</v>
      </c>
      <c r="L221" s="71">
        <f t="shared" si="11"/>
        <v>0</v>
      </c>
      <c r="M221" s="10">
        <f t="shared" si="12"/>
        <v>0</v>
      </c>
    </row>
    <row r="222" spans="1:13" x14ac:dyDescent="0.3">
      <c r="A222" s="4" t="s">
        <v>73</v>
      </c>
      <c r="B222" s="4" t="s">
        <v>74</v>
      </c>
      <c r="C222" s="12">
        <v>11</v>
      </c>
      <c r="D222" s="6">
        <v>37297.48428480958</v>
      </c>
      <c r="E222" s="7">
        <v>1027.4673205640836</v>
      </c>
      <c r="H222" s="21">
        <v>3.3565916087550142E-2</v>
      </c>
      <c r="I222" s="7">
        <v>179.93319290003009</v>
      </c>
      <c r="K222" s="9">
        <f t="shared" si="10"/>
        <v>4.2873135415186084E-5</v>
      </c>
      <c r="L222" s="71">
        <f t="shared" si="11"/>
        <v>86.352501574860597</v>
      </c>
      <c r="M222" s="10">
        <f t="shared" si="12"/>
        <v>266.2856944748907</v>
      </c>
    </row>
    <row r="223" spans="1:13" x14ac:dyDescent="0.3">
      <c r="A223" s="4" t="s">
        <v>73</v>
      </c>
      <c r="B223" s="4" t="s">
        <v>74</v>
      </c>
      <c r="C223" s="12">
        <v>8</v>
      </c>
      <c r="D223" s="6">
        <v>129783.61705490929</v>
      </c>
      <c r="E223" s="7">
        <v>22614.543896687836</v>
      </c>
      <c r="H223" s="21">
        <v>0.73878542665250546</v>
      </c>
      <c r="I223" s="7">
        <v>3960.3275042119831</v>
      </c>
      <c r="K223" s="9">
        <f t="shared" si="10"/>
        <v>9.4363721690250669E-4</v>
      </c>
      <c r="L223" s="71">
        <f t="shared" si="11"/>
        <v>1900.6175655118482</v>
      </c>
      <c r="M223" s="10">
        <f t="shared" si="12"/>
        <v>5860.9450697238317</v>
      </c>
    </row>
    <row r="224" spans="1:13" x14ac:dyDescent="0.3">
      <c r="A224" s="4" t="s">
        <v>73</v>
      </c>
      <c r="B224" s="4" t="s">
        <v>74</v>
      </c>
      <c r="C224" s="12">
        <v>10</v>
      </c>
      <c r="D224" s="6">
        <v>135545.09336916718</v>
      </c>
      <c r="E224" s="7">
        <v>6968.4246154581306</v>
      </c>
      <c r="F224" s="13">
        <v>30610.435832710049</v>
      </c>
      <c r="G224" s="13">
        <v>5360.5923470317175</v>
      </c>
      <c r="H224" s="21">
        <v>0.2276486572599444</v>
      </c>
      <c r="I224" s="7">
        <v>1220.3316499197044</v>
      </c>
      <c r="K224" s="9">
        <f t="shared" si="10"/>
        <v>2.9077149821663721E-4</v>
      </c>
      <c r="L224" s="71">
        <f t="shared" si="11"/>
        <v>585.6545366817968</v>
      </c>
      <c r="M224" s="10">
        <f t="shared" si="12"/>
        <v>1805.9861866015012</v>
      </c>
    </row>
    <row r="225" spans="1:13" x14ac:dyDescent="0.3">
      <c r="A225" s="4" t="s">
        <v>73</v>
      </c>
      <c r="B225" s="4" t="s">
        <v>75</v>
      </c>
      <c r="C225" s="12">
        <v>7</v>
      </c>
      <c r="D225" s="15">
        <v>14200.048734950175</v>
      </c>
      <c r="E225" s="7"/>
      <c r="H225" s="21"/>
      <c r="I225" s="7"/>
      <c r="J225" s="23">
        <v>14200.048734950175</v>
      </c>
      <c r="K225" s="9">
        <f t="shared" si="10"/>
        <v>0</v>
      </c>
      <c r="L225" s="71">
        <f t="shared" si="11"/>
        <v>0</v>
      </c>
      <c r="M225" s="10">
        <f t="shared" si="12"/>
        <v>0</v>
      </c>
    </row>
    <row r="226" spans="1:13" x14ac:dyDescent="0.3">
      <c r="A226" s="4" t="s">
        <v>73</v>
      </c>
      <c r="B226" s="4" t="s">
        <v>75</v>
      </c>
      <c r="C226" s="12">
        <v>11</v>
      </c>
      <c r="D226" s="6">
        <v>17902.792456708597</v>
      </c>
      <c r="E226" s="7">
        <v>538.99925013197821</v>
      </c>
      <c r="H226" s="21">
        <v>3.5445545422274419E-2</v>
      </c>
      <c r="I226" s="7">
        <v>35.670777698791433</v>
      </c>
      <c r="K226" s="9">
        <f t="shared" si="10"/>
        <v>8.4993661147055056E-6</v>
      </c>
      <c r="L226" s="71">
        <f t="shared" si="11"/>
        <v>17.118914180124431</v>
      </c>
      <c r="M226" s="10">
        <f t="shared" si="12"/>
        <v>52.78969187891586</v>
      </c>
    </row>
    <row r="227" spans="1:13" x14ac:dyDescent="0.3">
      <c r="A227" s="4" t="s">
        <v>73</v>
      </c>
      <c r="B227" s="4" t="s">
        <v>75</v>
      </c>
      <c r="C227" s="12">
        <v>9</v>
      </c>
      <c r="D227" s="6">
        <v>23188.631772561734</v>
      </c>
      <c r="E227" s="7">
        <v>1541.7257853830681</v>
      </c>
      <c r="H227" s="21">
        <v>0.10138661851775567</v>
      </c>
      <c r="I227" s="7">
        <v>102.03086135913586</v>
      </c>
      <c r="K227" s="9">
        <f t="shared" si="10"/>
        <v>2.4311150516895969E-5</v>
      </c>
      <c r="L227" s="71">
        <f t="shared" si="11"/>
        <v>48.96606331603472</v>
      </c>
      <c r="M227" s="10">
        <f t="shared" si="12"/>
        <v>150.99692467517059</v>
      </c>
    </row>
    <row r="228" spans="1:13" x14ac:dyDescent="0.3">
      <c r="A228" s="4" t="s">
        <v>73</v>
      </c>
      <c r="B228" s="4" t="s">
        <v>75</v>
      </c>
      <c r="C228" s="12">
        <v>10</v>
      </c>
      <c r="D228" s="6">
        <v>51866.744911671107</v>
      </c>
      <c r="E228" s="7">
        <v>6285.2457315896845</v>
      </c>
      <c r="H228" s="21">
        <v>0.41332889241435522</v>
      </c>
      <c r="I228" s="7">
        <v>415.95531574286298</v>
      </c>
      <c r="K228" s="9">
        <f t="shared" si="10"/>
        <v>9.9110721546626123E-5</v>
      </c>
      <c r="L228" s="71">
        <f t="shared" si="11"/>
        <v>199.62287935230211</v>
      </c>
      <c r="M228" s="10">
        <f t="shared" si="12"/>
        <v>615.57819509516503</v>
      </c>
    </row>
    <row r="229" spans="1:13" x14ac:dyDescent="0.3">
      <c r="A229" s="4" t="s">
        <v>73</v>
      </c>
      <c r="B229" s="4" t="s">
        <v>75</v>
      </c>
      <c r="C229" s="12">
        <v>8</v>
      </c>
      <c r="D229" s="6">
        <v>89391.777053126294</v>
      </c>
      <c r="E229" s="7">
        <v>6840.4322861055734</v>
      </c>
      <c r="F229" s="13">
        <v>15206.403053210304</v>
      </c>
      <c r="G229" s="13">
        <v>1006.3543182601297</v>
      </c>
      <c r="H229" s="21">
        <v>0.44983894364561472</v>
      </c>
      <c r="I229" s="7">
        <v>452.6973634593395</v>
      </c>
      <c r="K229" s="9">
        <f t="shared" si="10"/>
        <v>1.0786534186870825E-4</v>
      </c>
      <c r="L229" s="71">
        <f t="shared" si="11"/>
        <v>217.25591126911701</v>
      </c>
      <c r="M229" s="10">
        <f t="shared" si="12"/>
        <v>669.95327472845656</v>
      </c>
    </row>
    <row r="230" spans="1:13" x14ac:dyDescent="0.3">
      <c r="A230" s="4" t="s">
        <v>73</v>
      </c>
      <c r="B230" s="4" t="s">
        <v>76</v>
      </c>
      <c r="C230" s="12">
        <v>11</v>
      </c>
      <c r="D230" s="6">
        <v>37237.808309953885</v>
      </c>
      <c r="E230" s="7">
        <v>1111.6859533972054</v>
      </c>
      <c r="H230" s="21"/>
      <c r="I230" s="7">
        <v>1111.6859533972054</v>
      </c>
      <c r="K230" s="9">
        <f t="shared" si="10"/>
        <v>2.6488421425189228E-4</v>
      </c>
      <c r="L230" s="71">
        <f t="shared" si="11"/>
        <v>533.51391977364574</v>
      </c>
      <c r="M230" s="10">
        <f t="shared" si="12"/>
        <v>1645.1998731708511</v>
      </c>
    </row>
    <row r="231" spans="1:13" x14ac:dyDescent="0.3">
      <c r="A231" s="4" t="s">
        <v>73</v>
      </c>
      <c r="B231" s="4" t="s">
        <v>76</v>
      </c>
      <c r="C231" s="12">
        <v>9</v>
      </c>
      <c r="D231" s="6">
        <v>40193.62840577367</v>
      </c>
      <c r="E231" s="7">
        <v>1236.2895448826489</v>
      </c>
      <c r="H231" s="21"/>
      <c r="I231" s="7">
        <v>1236.2895448826489</v>
      </c>
      <c r="K231" s="9">
        <f t="shared" si="10"/>
        <v>2.9457382607321982E-4</v>
      </c>
      <c r="L231" s="71">
        <f t="shared" si="11"/>
        <v>593.31295771968018</v>
      </c>
      <c r="M231" s="10">
        <f t="shared" si="12"/>
        <v>1829.602502602329</v>
      </c>
    </row>
    <row r="232" spans="1:13" x14ac:dyDescent="0.3">
      <c r="A232" s="4" t="s">
        <v>73</v>
      </c>
      <c r="B232" s="4" t="s">
        <v>76</v>
      </c>
      <c r="C232" s="12">
        <v>8</v>
      </c>
      <c r="D232" s="6">
        <v>351210.35962206067</v>
      </c>
      <c r="E232" s="7">
        <v>29286.768831495719</v>
      </c>
      <c r="H232" s="21"/>
      <c r="I232" s="7">
        <v>29286.768831495719</v>
      </c>
      <c r="K232" s="9">
        <f t="shared" si="10"/>
        <v>6.9782322302454798E-3</v>
      </c>
      <c r="L232" s="71">
        <f t="shared" si="11"/>
        <v>14055.137414525863</v>
      </c>
      <c r="M232" s="10">
        <f t="shared" si="12"/>
        <v>43341.906246021579</v>
      </c>
    </row>
    <row r="233" spans="1:13" x14ac:dyDescent="0.3">
      <c r="A233" s="4" t="s">
        <v>73</v>
      </c>
      <c r="B233" s="4" t="s">
        <v>76</v>
      </c>
      <c r="C233" s="12">
        <v>10</v>
      </c>
      <c r="D233" s="6">
        <v>366801.62001533806</v>
      </c>
      <c r="E233" s="7">
        <v>32207.004525226665</v>
      </c>
      <c r="H233" s="21"/>
      <c r="I233" s="7">
        <v>32207.004525226665</v>
      </c>
      <c r="K233" s="9">
        <f t="shared" si="10"/>
        <v>7.6740441497902346E-3</v>
      </c>
      <c r="L233" s="71">
        <f t="shared" si="11"/>
        <v>15456.600108971405</v>
      </c>
      <c r="M233" s="10">
        <f t="shared" si="12"/>
        <v>47663.604634198069</v>
      </c>
    </row>
    <row r="234" spans="1:13" x14ac:dyDescent="0.3">
      <c r="A234" s="4" t="s">
        <v>77</v>
      </c>
      <c r="B234" s="4" t="s">
        <v>78</v>
      </c>
      <c r="C234" s="12">
        <v>1</v>
      </c>
      <c r="D234" s="18">
        <v>529225.72692714096</v>
      </c>
      <c r="E234" s="7">
        <v>166526.4573453748</v>
      </c>
      <c r="I234" s="7">
        <v>166526.4573453748</v>
      </c>
      <c r="K234" s="9">
        <f t="shared" si="10"/>
        <v>3.9678678741315601E-2</v>
      </c>
      <c r="L234" s="71">
        <f t="shared" si="11"/>
        <v>79918.418266283261</v>
      </c>
      <c r="M234" s="10">
        <f t="shared" si="12"/>
        <v>246444.87561165806</v>
      </c>
    </row>
    <row r="235" spans="1:13" x14ac:dyDescent="0.3">
      <c r="A235" s="4" t="s">
        <v>77</v>
      </c>
      <c r="B235" s="4" t="s">
        <v>79</v>
      </c>
      <c r="C235" s="12">
        <v>1</v>
      </c>
      <c r="D235" s="18">
        <v>1587677.1807814236</v>
      </c>
      <c r="E235" s="7"/>
      <c r="I235" s="7"/>
      <c r="K235" s="9">
        <f t="shared" si="10"/>
        <v>0</v>
      </c>
      <c r="L235" s="71">
        <f t="shared" si="11"/>
        <v>0</v>
      </c>
      <c r="M235" s="10">
        <f t="shared" si="12"/>
        <v>0</v>
      </c>
    </row>
    <row r="236" spans="1:13" x14ac:dyDescent="0.3">
      <c r="A236" s="4" t="s">
        <v>80</v>
      </c>
      <c r="B236" s="4" t="s">
        <v>81</v>
      </c>
      <c r="C236" s="12">
        <v>9</v>
      </c>
      <c r="D236" s="6">
        <v>14673.3953131622</v>
      </c>
      <c r="E236" s="7">
        <v>770.86289269153394</v>
      </c>
      <c r="I236" s="7">
        <v>770.86289269153394</v>
      </c>
      <c r="K236" s="9">
        <f t="shared" si="10"/>
        <v>1.8367544449271353E-4</v>
      </c>
      <c r="L236" s="71">
        <f t="shared" si="11"/>
        <v>369.94807951933001</v>
      </c>
      <c r="M236" s="10">
        <f t="shared" si="12"/>
        <v>1140.8109722108638</v>
      </c>
    </row>
    <row r="237" spans="1:13" x14ac:dyDescent="0.3">
      <c r="A237" s="4" t="s">
        <v>80</v>
      </c>
      <c r="B237" s="4" t="s">
        <v>81</v>
      </c>
      <c r="C237" s="12">
        <v>11</v>
      </c>
      <c r="D237" s="6">
        <v>42482.252753742796</v>
      </c>
      <c r="E237" s="7"/>
      <c r="I237" s="7"/>
      <c r="K237" s="9">
        <f t="shared" si="10"/>
        <v>0</v>
      </c>
      <c r="L237" s="71">
        <f t="shared" si="11"/>
        <v>0</v>
      </c>
      <c r="M237" s="10">
        <f t="shared" si="12"/>
        <v>0</v>
      </c>
    </row>
    <row r="238" spans="1:13" x14ac:dyDescent="0.3">
      <c r="A238" s="4" t="s">
        <v>80</v>
      </c>
      <c r="B238" s="4" t="s">
        <v>81</v>
      </c>
      <c r="C238" s="12">
        <v>10</v>
      </c>
      <c r="D238" s="6">
        <v>147692.00987028205</v>
      </c>
      <c r="E238" s="7">
        <v>487.98491704888863</v>
      </c>
      <c r="I238" s="7">
        <v>487.98491704888863</v>
      </c>
      <c r="K238" s="9">
        <f t="shared" si="10"/>
        <v>1.162733962089429E-4</v>
      </c>
      <c r="L238" s="71">
        <f t="shared" si="11"/>
        <v>234.19091074199085</v>
      </c>
      <c r="M238" s="10">
        <f t="shared" si="12"/>
        <v>722.17582779087945</v>
      </c>
    </row>
    <row r="239" spans="1:13" x14ac:dyDescent="0.3">
      <c r="A239" s="4" t="s">
        <v>80</v>
      </c>
      <c r="B239" s="4" t="s">
        <v>81</v>
      </c>
      <c r="C239" s="12">
        <v>8</v>
      </c>
      <c r="D239" s="6">
        <v>169697.06043613769</v>
      </c>
      <c r="E239" s="7">
        <v>30314.702644981528</v>
      </c>
      <c r="I239" s="7">
        <v>30314.702644981528</v>
      </c>
      <c r="K239" s="9">
        <f t="shared" si="10"/>
        <v>7.2231606110135082E-3</v>
      </c>
      <c r="L239" s="71">
        <f t="shared" si="11"/>
        <v>14548.45748970067</v>
      </c>
      <c r="M239" s="10">
        <f t="shared" si="12"/>
        <v>44863.160134682199</v>
      </c>
    </row>
    <row r="240" spans="1:13" x14ac:dyDescent="0.3">
      <c r="A240" s="4" t="s">
        <v>82</v>
      </c>
      <c r="B240" s="4" t="s">
        <v>83</v>
      </c>
      <c r="C240" s="12">
        <v>9</v>
      </c>
      <c r="D240" s="27">
        <v>37519.548135424739</v>
      </c>
      <c r="E240" s="7">
        <v>261.8024918575021</v>
      </c>
      <c r="I240" s="7">
        <v>261.8024918575021</v>
      </c>
      <c r="K240" s="9">
        <f t="shared" si="10"/>
        <v>6.2380339639034788E-5</v>
      </c>
      <c r="L240" s="71">
        <f t="shared" si="11"/>
        <v>125.64274398769699</v>
      </c>
      <c r="M240" s="10">
        <f t="shared" si="12"/>
        <v>387.44523584519908</v>
      </c>
    </row>
    <row r="241" spans="1:13" x14ac:dyDescent="0.3">
      <c r="A241" s="4" t="s">
        <v>82</v>
      </c>
      <c r="B241" s="4" t="s">
        <v>83</v>
      </c>
      <c r="C241" s="12">
        <v>11</v>
      </c>
      <c r="D241" s="27">
        <v>43450.473270234157</v>
      </c>
      <c r="E241" s="7">
        <v>505.31179699872968</v>
      </c>
      <c r="I241" s="7">
        <v>505.31179699872968</v>
      </c>
      <c r="K241" s="9">
        <f t="shared" si="10"/>
        <v>1.2040191556904193E-4</v>
      </c>
      <c r="L241" s="71">
        <f t="shared" si="11"/>
        <v>242.50632716983895</v>
      </c>
      <c r="M241" s="10">
        <f t="shared" si="12"/>
        <v>747.8181241685686</v>
      </c>
    </row>
    <row r="242" spans="1:13" x14ac:dyDescent="0.3">
      <c r="A242" s="4" t="s">
        <v>82</v>
      </c>
      <c r="B242" s="4" t="s">
        <v>83</v>
      </c>
      <c r="C242" s="12">
        <v>8</v>
      </c>
      <c r="D242" s="27">
        <v>192849.61786171581</v>
      </c>
      <c r="E242" s="7">
        <v>14316.314566002377</v>
      </c>
      <c r="I242" s="7">
        <v>14316.314566002377</v>
      </c>
      <c r="K242" s="9">
        <f t="shared" si="10"/>
        <v>3.4111843576056402E-3</v>
      </c>
      <c r="L242" s="71">
        <f t="shared" si="11"/>
        <v>6870.6032287982216</v>
      </c>
      <c r="M242" s="10">
        <f t="shared" si="12"/>
        <v>21186.917794800596</v>
      </c>
    </row>
    <row r="243" spans="1:13" x14ac:dyDescent="0.3">
      <c r="A243" s="4" t="s">
        <v>82</v>
      </c>
      <c r="B243" s="4" t="s">
        <v>83</v>
      </c>
      <c r="C243" s="12">
        <v>10</v>
      </c>
      <c r="D243" s="27">
        <v>201410.77936065808</v>
      </c>
      <c r="E243" s="7">
        <v>25199.541116404624</v>
      </c>
      <c r="I243" s="7">
        <v>25199.541116404624</v>
      </c>
      <c r="K243" s="9">
        <f t="shared" si="10"/>
        <v>6.004358180229815E-3</v>
      </c>
      <c r="L243" s="71">
        <f t="shared" si="11"/>
        <v>12093.618630716415</v>
      </c>
      <c r="M243" s="10">
        <f t="shared" si="12"/>
        <v>37293.159747121041</v>
      </c>
    </row>
    <row r="244" spans="1:13" x14ac:dyDescent="0.3">
      <c r="A244" s="4" t="s">
        <v>82</v>
      </c>
      <c r="B244" s="4" t="s">
        <v>83</v>
      </c>
      <c r="C244" s="12">
        <v>7</v>
      </c>
      <c r="D244" s="27">
        <v>275710.65887557482</v>
      </c>
      <c r="E244" s="7">
        <v>25277.165538579909</v>
      </c>
      <c r="I244" s="7">
        <v>25277.165538579909</v>
      </c>
      <c r="K244" s="9">
        <f t="shared" si="10"/>
        <v>6.0228539469630582E-3</v>
      </c>
      <c r="L244" s="71">
        <f t="shared" si="11"/>
        <v>12130.871696313174</v>
      </c>
      <c r="M244" s="10">
        <f t="shared" si="12"/>
        <v>37408.037234893083</v>
      </c>
    </row>
    <row r="245" spans="1:13" x14ac:dyDescent="0.3">
      <c r="A245" s="4" t="s">
        <v>84</v>
      </c>
      <c r="B245" s="4" t="s">
        <v>85</v>
      </c>
      <c r="C245" s="12">
        <v>9</v>
      </c>
      <c r="D245" s="27">
        <v>37158.36955529952</v>
      </c>
      <c r="E245" s="7">
        <v>5526.9414947694895</v>
      </c>
      <c r="H245" s="21"/>
      <c r="I245" s="7">
        <v>5526.9414947694895</v>
      </c>
      <c r="K245" s="9">
        <f t="shared" si="10"/>
        <v>1.3169182812685122E-3</v>
      </c>
      <c r="L245" s="71">
        <f t="shared" si="11"/>
        <v>2652.4579286291587</v>
      </c>
      <c r="M245" s="10">
        <f t="shared" si="12"/>
        <v>8179.3994233986487</v>
      </c>
    </row>
    <row r="246" spans="1:13" x14ac:dyDescent="0.3">
      <c r="A246" s="4" t="s">
        <v>84</v>
      </c>
      <c r="B246" s="4" t="s">
        <v>85</v>
      </c>
      <c r="C246" s="12">
        <v>11</v>
      </c>
      <c r="D246" s="27">
        <v>86064.402337704043</v>
      </c>
      <c r="E246" s="7">
        <v>4261.4628213559536</v>
      </c>
      <c r="H246" s="21"/>
      <c r="I246" s="7">
        <v>4261.4628213559536</v>
      </c>
      <c r="K246" s="9">
        <f t="shared" si="10"/>
        <v>1.015389487965587E-3</v>
      </c>
      <c r="L246" s="71">
        <f t="shared" si="11"/>
        <v>2045.136692465642</v>
      </c>
      <c r="M246" s="10">
        <f t="shared" si="12"/>
        <v>6306.5995138215958</v>
      </c>
    </row>
    <row r="247" spans="1:13" x14ac:dyDescent="0.3">
      <c r="A247" s="4" t="s">
        <v>84</v>
      </c>
      <c r="B247" s="4" t="s">
        <v>85</v>
      </c>
      <c r="C247" s="12">
        <v>7</v>
      </c>
      <c r="D247" s="27">
        <v>136528.27741761599</v>
      </c>
      <c r="E247" s="7">
        <v>18490.273311519333</v>
      </c>
      <c r="H247" s="21"/>
      <c r="I247" s="7">
        <v>18490.273311519333</v>
      </c>
      <c r="K247" s="9">
        <f t="shared" si="10"/>
        <v>4.4057240288566954E-3</v>
      </c>
      <c r="L247" s="71">
        <f t="shared" si="11"/>
        <v>8873.7454691846851</v>
      </c>
      <c r="M247" s="10">
        <f t="shared" si="12"/>
        <v>27364.01878070402</v>
      </c>
    </row>
    <row r="248" spans="1:13" x14ac:dyDescent="0.3">
      <c r="A248" s="4" t="s">
        <v>84</v>
      </c>
      <c r="B248" s="4" t="s">
        <v>85</v>
      </c>
      <c r="C248" s="12">
        <v>10</v>
      </c>
      <c r="D248" s="27">
        <v>299207.87471470051</v>
      </c>
      <c r="E248" s="7">
        <v>12570.491463179369</v>
      </c>
      <c r="H248" s="21"/>
      <c r="I248" s="7">
        <v>12570.491463179369</v>
      </c>
      <c r="K248" s="9">
        <f t="shared" si="10"/>
        <v>2.9952026863423685E-3</v>
      </c>
      <c r="L248" s="71">
        <f t="shared" si="11"/>
        <v>6032.7578607136838</v>
      </c>
      <c r="M248" s="10">
        <f t="shared" si="12"/>
        <v>18603.249323893055</v>
      </c>
    </row>
    <row r="249" spans="1:13" x14ac:dyDescent="0.3">
      <c r="A249" s="4" t="s">
        <v>84</v>
      </c>
      <c r="B249" s="4" t="s">
        <v>85</v>
      </c>
      <c r="C249" s="12">
        <v>8</v>
      </c>
      <c r="D249" s="27">
        <v>477482.9205857389</v>
      </c>
      <c r="E249" s="7">
        <v>42612.528995411762</v>
      </c>
      <c r="H249" s="21"/>
      <c r="I249" s="7">
        <v>42612.528995411762</v>
      </c>
      <c r="K249" s="9">
        <f t="shared" si="10"/>
        <v>1.0153394693656472E-2</v>
      </c>
      <c r="L249" s="71">
        <f t="shared" si="11"/>
        <v>20450.359479973813</v>
      </c>
      <c r="M249" s="10">
        <f t="shared" si="12"/>
        <v>63062.888475385575</v>
      </c>
    </row>
    <row r="250" spans="1:13" x14ac:dyDescent="0.3">
      <c r="A250" s="4" t="s">
        <v>84</v>
      </c>
      <c r="B250" s="4" t="s">
        <v>86</v>
      </c>
      <c r="C250" s="12">
        <v>9</v>
      </c>
      <c r="D250" s="6">
        <v>22295.021733179714</v>
      </c>
      <c r="E250" s="7">
        <v>625.41706388181069</v>
      </c>
      <c r="H250" s="21">
        <v>1.0003581558809519E-2</v>
      </c>
      <c r="I250" s="7">
        <v>352.26271223563208</v>
      </c>
      <c r="K250" s="9">
        <f t="shared" si="10"/>
        <v>8.3934524364217276E-5</v>
      </c>
      <c r="L250" s="71">
        <f t="shared" si="11"/>
        <v>169.05589192758109</v>
      </c>
      <c r="M250" s="10">
        <f t="shared" si="12"/>
        <v>521.31860416321319</v>
      </c>
    </row>
    <row r="251" spans="1:13" x14ac:dyDescent="0.3">
      <c r="A251" s="4" t="s">
        <v>84</v>
      </c>
      <c r="B251" s="4" t="s">
        <v>86</v>
      </c>
      <c r="C251" s="12">
        <v>7</v>
      </c>
      <c r="D251" s="15">
        <v>27305.655483523198</v>
      </c>
      <c r="E251" s="7"/>
      <c r="H251" s="21"/>
      <c r="I251" s="7"/>
      <c r="J251" s="23">
        <v>27305.655483523198</v>
      </c>
      <c r="K251" s="9">
        <f t="shared" si="10"/>
        <v>0</v>
      </c>
      <c r="L251" s="71">
        <f t="shared" si="11"/>
        <v>0</v>
      </c>
      <c r="M251" s="10">
        <f t="shared" si="12"/>
        <v>0</v>
      </c>
    </row>
    <row r="252" spans="1:13" x14ac:dyDescent="0.3">
      <c r="A252" s="4" t="s">
        <v>84</v>
      </c>
      <c r="B252" s="4" t="s">
        <v>86</v>
      </c>
      <c r="C252" s="12">
        <v>11</v>
      </c>
      <c r="D252" s="6">
        <v>43032.201168852022</v>
      </c>
      <c r="E252" s="7">
        <v>2947.6521491592562</v>
      </c>
      <c r="H252" s="21">
        <v>4.7147864015886769E-2</v>
      </c>
      <c r="I252" s="7">
        <v>1660.2488175574517</v>
      </c>
      <c r="K252" s="9">
        <f t="shared" si="10"/>
        <v>3.9559167061293946E-4</v>
      </c>
      <c r="L252" s="71">
        <f t="shared" si="11"/>
        <v>796.77704998234549</v>
      </c>
      <c r="M252" s="10">
        <f t="shared" si="12"/>
        <v>2457.0258675397972</v>
      </c>
    </row>
    <row r="253" spans="1:13" x14ac:dyDescent="0.3">
      <c r="A253" s="4" t="s">
        <v>84</v>
      </c>
      <c r="B253" s="4" t="s">
        <v>86</v>
      </c>
      <c r="C253" s="12">
        <v>10</v>
      </c>
      <c r="D253" s="6">
        <v>149603.93735735025</v>
      </c>
      <c r="E253" s="7">
        <v>13605.019487323012</v>
      </c>
      <c r="H253" s="21">
        <v>0.21761306160387742</v>
      </c>
      <c r="I253" s="7">
        <v>7662.9521984528255</v>
      </c>
      <c r="K253" s="9">
        <f t="shared" si="10"/>
        <v>1.8258709357027751E-3</v>
      </c>
      <c r="L253" s="71">
        <f t="shared" si="11"/>
        <v>3677.5598827539529</v>
      </c>
      <c r="M253" s="10">
        <f t="shared" si="12"/>
        <v>11340.512081206778</v>
      </c>
    </row>
    <row r="254" spans="1:13" x14ac:dyDescent="0.3">
      <c r="A254" s="4" t="s">
        <v>84</v>
      </c>
      <c r="B254" s="4" t="s">
        <v>86</v>
      </c>
      <c r="C254" s="12">
        <v>8</v>
      </c>
      <c r="D254" s="6">
        <v>334238.0444100172</v>
      </c>
      <c r="E254" s="7">
        <v>45341.226027574099</v>
      </c>
      <c r="F254" s="13">
        <v>62519.314727938181</v>
      </c>
      <c r="G254" s="13">
        <v>35213.659244414986</v>
      </c>
      <c r="H254" s="21">
        <v>0.7252354928214263</v>
      </c>
      <c r="I254" s="7">
        <v>25538.195516169078</v>
      </c>
      <c r="K254" s="9">
        <f t="shared" si="10"/>
        <v>6.0850502176801637E-3</v>
      </c>
      <c r="L254" s="71">
        <f t="shared" si="11"/>
        <v>12256.143699702665</v>
      </c>
      <c r="M254" s="10">
        <f t="shared" si="12"/>
        <v>37794.339215871747</v>
      </c>
    </row>
    <row r="255" spans="1:13" x14ac:dyDescent="0.3">
      <c r="A255" s="4" t="s">
        <v>84</v>
      </c>
      <c r="B255" s="4" t="s">
        <v>87</v>
      </c>
      <c r="C255" s="12">
        <v>11</v>
      </c>
      <c r="D255" s="6">
        <v>43032.201168852022</v>
      </c>
      <c r="E255" s="7">
        <v>2071.7783676947915</v>
      </c>
      <c r="H255" s="21"/>
      <c r="I255" s="7"/>
      <c r="K255" s="9">
        <f t="shared" si="10"/>
        <v>0</v>
      </c>
      <c r="L255" s="71">
        <f t="shared" si="11"/>
        <v>0</v>
      </c>
      <c r="M255" s="10">
        <f t="shared" si="12"/>
        <v>0</v>
      </c>
    </row>
    <row r="256" spans="1:13" x14ac:dyDescent="0.3">
      <c r="A256" s="4" t="s">
        <v>84</v>
      </c>
      <c r="B256" s="4" t="s">
        <v>87</v>
      </c>
      <c r="C256" s="12">
        <v>7</v>
      </c>
      <c r="D256" s="15">
        <v>68264.138708807994</v>
      </c>
      <c r="E256" s="7"/>
      <c r="H256" s="21"/>
      <c r="I256" s="7"/>
      <c r="J256" s="23">
        <v>53660.634136905923</v>
      </c>
      <c r="K256" s="9">
        <f t="shared" si="10"/>
        <v>0</v>
      </c>
      <c r="L256" s="71">
        <f t="shared" si="11"/>
        <v>0</v>
      </c>
      <c r="M256" s="10">
        <f t="shared" si="12"/>
        <v>0</v>
      </c>
    </row>
    <row r="257" spans="1:13" x14ac:dyDescent="0.3">
      <c r="A257" s="4" t="s">
        <v>84</v>
      </c>
      <c r="B257" s="4" t="s">
        <v>87</v>
      </c>
      <c r="C257" s="12">
        <v>9</v>
      </c>
      <c r="D257" s="6">
        <v>74316.739110599039</v>
      </c>
      <c r="E257" s="7">
        <v>479.9712350720871</v>
      </c>
      <c r="H257" s="21"/>
      <c r="I257" s="7"/>
      <c r="K257" s="9">
        <f t="shared" si="10"/>
        <v>0</v>
      </c>
      <c r="L257" s="71">
        <f t="shared" si="11"/>
        <v>0</v>
      </c>
      <c r="M257" s="10">
        <f t="shared" si="12"/>
        <v>0</v>
      </c>
    </row>
    <row r="258" spans="1:13" x14ac:dyDescent="0.3">
      <c r="A258" s="4" t="s">
        <v>84</v>
      </c>
      <c r="B258" s="4" t="s">
        <v>87</v>
      </c>
      <c r="C258" s="12">
        <v>10</v>
      </c>
      <c r="D258" s="6">
        <v>199471.91647646701</v>
      </c>
      <c r="E258" s="7">
        <v>16532.928989616354</v>
      </c>
      <c r="H258" s="21"/>
      <c r="I258" s="7"/>
      <c r="K258" s="9">
        <f t="shared" si="10"/>
        <v>0</v>
      </c>
      <c r="L258" s="71">
        <f t="shared" si="11"/>
        <v>0</v>
      </c>
      <c r="M258" s="10">
        <f t="shared" si="12"/>
        <v>0</v>
      </c>
    </row>
    <row r="259" spans="1:13" x14ac:dyDescent="0.3">
      <c r="A259" s="4" t="s">
        <v>84</v>
      </c>
      <c r="B259" s="4" t="s">
        <v>87</v>
      </c>
      <c r="C259" s="12">
        <v>8</v>
      </c>
      <c r="D259" s="6">
        <v>334238.0444100172</v>
      </c>
      <c r="E259" s="7">
        <v>34575.955544522687</v>
      </c>
      <c r="F259" s="13">
        <v>53660.634136905923</v>
      </c>
      <c r="G259" s="13">
        <v>-14603.504571902071</v>
      </c>
      <c r="H259" s="21"/>
      <c r="I259" s="7"/>
      <c r="K259" s="9">
        <f t="shared" ref="K259:K322" si="13">I259/$I$364</f>
        <v>0</v>
      </c>
      <c r="L259" s="71">
        <f t="shared" si="11"/>
        <v>0</v>
      </c>
      <c r="M259" s="10">
        <f t="shared" si="12"/>
        <v>0</v>
      </c>
    </row>
    <row r="260" spans="1:13" x14ac:dyDescent="0.3">
      <c r="A260" s="4" t="s">
        <v>88</v>
      </c>
      <c r="B260" s="4" t="s">
        <v>89</v>
      </c>
      <c r="C260" s="12">
        <v>9</v>
      </c>
      <c r="D260" s="15">
        <v>38225.475080968208</v>
      </c>
      <c r="E260" s="29"/>
      <c r="H260" s="21"/>
      <c r="I260" s="29"/>
      <c r="J260" s="23">
        <f>F264</f>
        <v>103735.96361785245</v>
      </c>
      <c r="K260" s="9">
        <f t="shared" si="13"/>
        <v>0</v>
      </c>
      <c r="L260" s="71">
        <f t="shared" ref="L260:L323" si="14">K260*$J$366</f>
        <v>0</v>
      </c>
      <c r="M260" s="10">
        <f t="shared" ref="M260:M323" si="15">L260+I260</f>
        <v>0</v>
      </c>
    </row>
    <row r="261" spans="1:13" x14ac:dyDescent="0.3">
      <c r="A261" s="4" t="s">
        <v>88</v>
      </c>
      <c r="B261" s="4" t="s">
        <v>89</v>
      </c>
      <c r="C261" s="12">
        <v>7</v>
      </c>
      <c r="D261" s="15">
        <v>70224.532571428193</v>
      </c>
      <c r="E261" s="7"/>
      <c r="H261" s="21"/>
      <c r="I261" s="7"/>
      <c r="J261" s="23"/>
      <c r="K261" s="9">
        <f t="shared" si="13"/>
        <v>0</v>
      </c>
      <c r="L261" s="71">
        <f t="shared" si="14"/>
        <v>0</v>
      </c>
      <c r="M261" s="10">
        <f t="shared" si="15"/>
        <v>0</v>
      </c>
    </row>
    <row r="262" spans="1:13" x14ac:dyDescent="0.3">
      <c r="A262" s="4" t="s">
        <v>88</v>
      </c>
      <c r="B262" s="4" t="s">
        <v>89</v>
      </c>
      <c r="C262" s="12">
        <v>11</v>
      </c>
      <c r="D262" s="6">
        <v>132803.97012666275</v>
      </c>
      <c r="E262" s="7">
        <v>168.43726566624326</v>
      </c>
      <c r="H262" s="21"/>
      <c r="I262" s="7"/>
      <c r="K262" s="9">
        <f t="shared" si="13"/>
        <v>0</v>
      </c>
      <c r="L262" s="71">
        <f t="shared" si="14"/>
        <v>0</v>
      </c>
      <c r="M262" s="10">
        <f t="shared" si="15"/>
        <v>0</v>
      </c>
    </row>
    <row r="263" spans="1:13" x14ac:dyDescent="0.3">
      <c r="A263" s="4" t="s">
        <v>88</v>
      </c>
      <c r="B263" s="4" t="s">
        <v>89</v>
      </c>
      <c r="C263" s="12">
        <v>10</v>
      </c>
      <c r="D263" s="6">
        <v>359100.53405960649</v>
      </c>
      <c r="E263" s="7">
        <v>17333.224253576529</v>
      </c>
      <c r="H263" s="21"/>
      <c r="I263" s="7"/>
      <c r="K263" s="9">
        <f t="shared" si="13"/>
        <v>0</v>
      </c>
      <c r="L263" s="71">
        <f t="shared" si="14"/>
        <v>0</v>
      </c>
      <c r="M263" s="10">
        <f t="shared" si="15"/>
        <v>0</v>
      </c>
    </row>
    <row r="264" spans="1:13" x14ac:dyDescent="0.3">
      <c r="A264" s="4" t="s">
        <v>88</v>
      </c>
      <c r="B264" s="4" t="s">
        <v>89</v>
      </c>
      <c r="C264" s="12">
        <v>8</v>
      </c>
      <c r="D264" s="6">
        <v>687673.23166279716</v>
      </c>
      <c r="E264" s="7">
        <v>86234.302098609682</v>
      </c>
      <c r="F264" s="13">
        <v>103735.96361785245</v>
      </c>
      <c r="G264" s="13">
        <v>-4714.044034543942</v>
      </c>
      <c r="H264" s="21"/>
      <c r="I264" s="7"/>
      <c r="K264" s="9">
        <f t="shared" si="13"/>
        <v>0</v>
      </c>
      <c r="L264" s="71">
        <f t="shared" si="14"/>
        <v>0</v>
      </c>
      <c r="M264" s="10">
        <f t="shared" si="15"/>
        <v>0</v>
      </c>
    </row>
    <row r="265" spans="1:13" x14ac:dyDescent="0.3">
      <c r="A265" s="4" t="s">
        <v>88</v>
      </c>
      <c r="B265" s="4" t="s">
        <v>90</v>
      </c>
      <c r="C265" s="12">
        <v>9</v>
      </c>
      <c r="D265" s="6">
        <v>58808.423201489546</v>
      </c>
      <c r="E265" s="7">
        <v>770.86289269153394</v>
      </c>
      <c r="H265" s="21"/>
      <c r="I265" s="7">
        <v>770.86289269153394</v>
      </c>
      <c r="K265" s="9">
        <f t="shared" si="13"/>
        <v>1.8367544449271353E-4</v>
      </c>
      <c r="L265" s="71">
        <f t="shared" si="14"/>
        <v>369.94807951933001</v>
      </c>
      <c r="M265" s="10">
        <f t="shared" si="15"/>
        <v>1140.8109722108638</v>
      </c>
    </row>
    <row r="266" spans="1:13" x14ac:dyDescent="0.3">
      <c r="A266" s="4" t="s">
        <v>88</v>
      </c>
      <c r="B266" s="4" t="s">
        <v>90</v>
      </c>
      <c r="C266" s="12">
        <v>11</v>
      </c>
      <c r="D266" s="6">
        <v>59591.525056835846</v>
      </c>
      <c r="E266" s="7">
        <v>909.56123459771356</v>
      </c>
      <c r="H266" s="21"/>
      <c r="I266" s="7">
        <v>909.56123459771356</v>
      </c>
      <c r="K266" s="9">
        <f t="shared" si="13"/>
        <v>2.1672344802427549E-4</v>
      </c>
      <c r="L266" s="71">
        <f t="shared" si="14"/>
        <v>436.51138890571013</v>
      </c>
      <c r="M266" s="10">
        <f t="shared" si="15"/>
        <v>1346.0726235034238</v>
      </c>
    </row>
    <row r="267" spans="1:13" x14ac:dyDescent="0.3">
      <c r="A267" s="4" t="s">
        <v>88</v>
      </c>
      <c r="B267" s="4" t="s">
        <v>90</v>
      </c>
      <c r="C267" s="12">
        <v>10</v>
      </c>
      <c r="D267" s="6">
        <v>128250.19073557373</v>
      </c>
      <c r="E267" s="7">
        <v>4782.2521870791079</v>
      </c>
      <c r="H267" s="21"/>
      <c r="I267" s="7">
        <v>4782.2521870791079</v>
      </c>
      <c r="K267" s="9">
        <f t="shared" si="13"/>
        <v>1.1394792828476402E-3</v>
      </c>
      <c r="L267" s="71">
        <f t="shared" si="14"/>
        <v>2295.0709252715101</v>
      </c>
      <c r="M267" s="10">
        <f t="shared" si="15"/>
        <v>7077.3231123506175</v>
      </c>
    </row>
    <row r="268" spans="1:13" x14ac:dyDescent="0.3">
      <c r="A268" s="4" t="s">
        <v>88</v>
      </c>
      <c r="B268" s="4" t="s">
        <v>90</v>
      </c>
      <c r="C268" s="12">
        <v>8</v>
      </c>
      <c r="D268" s="6">
        <v>302273.94798364711</v>
      </c>
      <c r="E268" s="7">
        <v>44406.740742587004</v>
      </c>
      <c r="H268" s="21"/>
      <c r="I268" s="7">
        <v>44406.740742587004</v>
      </c>
      <c r="K268" s="9">
        <f t="shared" si="13"/>
        <v>1.0580906049178851E-2</v>
      </c>
      <c r="L268" s="71">
        <f t="shared" si="14"/>
        <v>21311.427247551659</v>
      </c>
      <c r="M268" s="10">
        <f t="shared" si="15"/>
        <v>65718.167990138667</v>
      </c>
    </row>
    <row r="269" spans="1:13" x14ac:dyDescent="0.3">
      <c r="A269" s="4" t="s">
        <v>88</v>
      </c>
      <c r="B269" s="4" t="s">
        <v>91</v>
      </c>
      <c r="C269" s="12">
        <v>7</v>
      </c>
      <c r="D269" s="15">
        <v>13504.717802197729</v>
      </c>
      <c r="E269" s="7"/>
      <c r="H269" s="21"/>
      <c r="I269" s="7"/>
      <c r="J269" s="23">
        <v>13504.717802197729</v>
      </c>
      <c r="K269" s="9">
        <f t="shared" si="13"/>
        <v>0</v>
      </c>
      <c r="L269" s="71">
        <f t="shared" si="14"/>
        <v>0</v>
      </c>
      <c r="M269" s="10">
        <f t="shared" si="15"/>
        <v>0</v>
      </c>
    </row>
    <row r="270" spans="1:13" x14ac:dyDescent="0.3">
      <c r="A270" s="4" t="s">
        <v>88</v>
      </c>
      <c r="B270" s="4" t="s">
        <v>91</v>
      </c>
      <c r="C270" s="12">
        <v>9</v>
      </c>
      <c r="D270" s="6">
        <v>22053.158700558582</v>
      </c>
      <c r="E270" s="7">
        <v>945.39788726320216</v>
      </c>
      <c r="H270" s="21">
        <v>1.2178022799009897E-2</v>
      </c>
      <c r="I270" s="7">
        <v>780.93712597384342</v>
      </c>
      <c r="K270" s="9">
        <f t="shared" si="13"/>
        <v>1.86075857450186E-4</v>
      </c>
      <c r="L270" s="71">
        <f t="shared" si="14"/>
        <v>374.7828475315859</v>
      </c>
      <c r="M270" s="10">
        <f t="shared" si="15"/>
        <v>1155.7199735054294</v>
      </c>
    </row>
    <row r="271" spans="1:13" x14ac:dyDescent="0.3">
      <c r="A271" s="4" t="s">
        <v>88</v>
      </c>
      <c r="B271" s="4" t="s">
        <v>91</v>
      </c>
      <c r="C271" s="12">
        <v>11</v>
      </c>
      <c r="D271" s="6">
        <v>85130.75008119407</v>
      </c>
      <c r="E271" s="7">
        <v>454.78061729885673</v>
      </c>
      <c r="H271" s="21">
        <v>5.8581987548607471E-3</v>
      </c>
      <c r="I271" s="7">
        <v>375.66729628527622</v>
      </c>
      <c r="K271" s="9">
        <f t="shared" si="13"/>
        <v>8.951119359974846E-5</v>
      </c>
      <c r="L271" s="71">
        <f t="shared" si="14"/>
        <v>180.2880851012371</v>
      </c>
      <c r="M271" s="10">
        <f t="shared" si="15"/>
        <v>555.9553813865133</v>
      </c>
    </row>
    <row r="272" spans="1:13" x14ac:dyDescent="0.3">
      <c r="A272" s="4" t="s">
        <v>88</v>
      </c>
      <c r="B272" s="4" t="s">
        <v>91</v>
      </c>
      <c r="C272" s="12">
        <v>10</v>
      </c>
      <c r="D272" s="6">
        <v>295961.97862055479</v>
      </c>
      <c r="E272" s="7">
        <v>13975.888024280177</v>
      </c>
      <c r="H272" s="21">
        <v>0.18002862634778605</v>
      </c>
      <c r="I272" s="7">
        <v>11544.652229136027</v>
      </c>
      <c r="K272" s="9">
        <f t="shared" si="13"/>
        <v>2.7507733862977318E-3</v>
      </c>
      <c r="L272" s="71">
        <f t="shared" si="14"/>
        <v>5540.4430040407515</v>
      </c>
      <c r="M272" s="10">
        <f t="shared" si="15"/>
        <v>17085.095233176777</v>
      </c>
    </row>
    <row r="273" spans="1:13" x14ac:dyDescent="0.3">
      <c r="A273" s="4" t="s">
        <v>88</v>
      </c>
      <c r="B273" s="4" t="s">
        <v>91</v>
      </c>
      <c r="C273" s="12">
        <v>8</v>
      </c>
      <c r="D273" s="6">
        <v>528979.40897138242</v>
      </c>
      <c r="E273" s="7">
        <v>62255.409685840612</v>
      </c>
      <c r="F273" s="13">
        <v>77631.476214682843</v>
      </c>
      <c r="G273" s="13">
        <v>64126.758412485113</v>
      </c>
      <c r="H273" s="21">
        <v>0.80193515209834343</v>
      </c>
      <c r="I273" s="7">
        <v>51425.501761089974</v>
      </c>
      <c r="K273" s="9">
        <f t="shared" si="13"/>
        <v>1.2253283928674908E-2</v>
      </c>
      <c r="L273" s="71">
        <f t="shared" si="14"/>
        <v>24679.830609573844</v>
      </c>
      <c r="M273" s="10">
        <f t="shared" si="15"/>
        <v>76105.332370663818</v>
      </c>
    </row>
    <row r="274" spans="1:13" x14ac:dyDescent="0.3">
      <c r="A274" s="4" t="s">
        <v>92</v>
      </c>
      <c r="B274" s="4" t="s">
        <v>93</v>
      </c>
      <c r="C274" s="12">
        <v>5</v>
      </c>
      <c r="D274" s="6">
        <v>556458.6842884823</v>
      </c>
      <c r="E274" s="24">
        <v>64359.029527535466</v>
      </c>
      <c r="I274" s="24">
        <v>64359.029527535466</v>
      </c>
      <c r="K274" s="9">
        <f t="shared" si="13"/>
        <v>1.5334988190072439E-2</v>
      </c>
      <c r="L274" s="71">
        <f t="shared" si="14"/>
        <v>30886.814761969781</v>
      </c>
      <c r="M274" s="10">
        <f t="shared" si="15"/>
        <v>95245.844289505243</v>
      </c>
    </row>
    <row r="275" spans="1:13" x14ac:dyDescent="0.3">
      <c r="A275" s="4" t="s">
        <v>92</v>
      </c>
      <c r="B275" s="4" t="s">
        <v>94</v>
      </c>
      <c r="C275" s="12">
        <v>7</v>
      </c>
      <c r="D275" s="6">
        <v>37582.684065222929</v>
      </c>
      <c r="E275" s="24">
        <v>3607.2064986345522</v>
      </c>
      <c r="I275" s="24">
        <v>3607.2064986345522</v>
      </c>
      <c r="K275" s="9">
        <f t="shared" si="13"/>
        <v>8.5949818482030922E-4</v>
      </c>
      <c r="L275" s="71">
        <f t="shared" si="14"/>
        <v>1731.149766387186</v>
      </c>
      <c r="M275" s="10">
        <f t="shared" si="15"/>
        <v>5338.3562650217382</v>
      </c>
    </row>
    <row r="276" spans="1:13" x14ac:dyDescent="0.3">
      <c r="A276" s="4" t="s">
        <v>92</v>
      </c>
      <c r="B276" s="4" t="s">
        <v>94</v>
      </c>
      <c r="C276" s="12">
        <v>8</v>
      </c>
      <c r="D276" s="6">
        <v>170870.21910362021</v>
      </c>
      <c r="E276" s="24">
        <v>10858.719011550102</v>
      </c>
      <c r="I276" s="24">
        <v>10858.719011550102</v>
      </c>
      <c r="K276" s="9">
        <f t="shared" si="13"/>
        <v>2.5873343495677235E-3</v>
      </c>
      <c r="L276" s="71">
        <f t="shared" si="14"/>
        <v>5211.2538850284136</v>
      </c>
      <c r="M276" s="10">
        <f t="shared" si="15"/>
        <v>16069.972896578514</v>
      </c>
    </row>
    <row r="277" spans="1:13" x14ac:dyDescent="0.3">
      <c r="A277" s="4" t="s">
        <v>92</v>
      </c>
      <c r="B277" s="4" t="s">
        <v>94</v>
      </c>
      <c r="C277" s="12">
        <v>4</v>
      </c>
      <c r="D277" s="6">
        <v>249777.92084500013</v>
      </c>
      <c r="E277" s="24">
        <v>12125.467212129193</v>
      </c>
      <c r="I277" s="24">
        <v>12125.467212129193</v>
      </c>
      <c r="K277" s="9">
        <f t="shared" si="13"/>
        <v>2.8891656363083792E-3</v>
      </c>
      <c r="L277" s="71">
        <f t="shared" si="14"/>
        <v>5819.1843853571254</v>
      </c>
      <c r="M277" s="10">
        <f t="shared" si="15"/>
        <v>17944.651597486318</v>
      </c>
    </row>
    <row r="278" spans="1:13" x14ac:dyDescent="0.3">
      <c r="A278" s="4" t="s">
        <v>92</v>
      </c>
      <c r="B278" s="4" t="s">
        <v>94</v>
      </c>
      <c r="C278" s="12">
        <v>5</v>
      </c>
      <c r="D278" s="6">
        <v>260006.65360124764</v>
      </c>
      <c r="E278" s="24">
        <v>36478.280358400334</v>
      </c>
      <c r="I278" s="24">
        <v>36478.280358400334</v>
      </c>
      <c r="K278" s="9">
        <f t="shared" si="13"/>
        <v>8.6917718088164852E-3</v>
      </c>
      <c r="L278" s="71">
        <f t="shared" si="14"/>
        <v>17506.446205548571</v>
      </c>
      <c r="M278" s="10">
        <f t="shared" si="15"/>
        <v>53984.726563948905</v>
      </c>
    </row>
    <row r="279" spans="1:13" x14ac:dyDescent="0.3">
      <c r="A279" s="4" t="s">
        <v>92</v>
      </c>
      <c r="B279" s="4" t="s">
        <v>95</v>
      </c>
      <c r="C279" s="12">
        <v>10</v>
      </c>
      <c r="D279" s="6">
        <v>137713.55670212285</v>
      </c>
      <c r="E279" s="24">
        <v>8549.4957466965297</v>
      </c>
      <c r="I279" s="24">
        <v>8549.4957466965297</v>
      </c>
      <c r="K279" s="9">
        <f t="shared" si="13"/>
        <v>2.03710990158068E-3</v>
      </c>
      <c r="L279" s="71">
        <f t="shared" si="14"/>
        <v>4103.0247561996803</v>
      </c>
      <c r="M279" s="10">
        <f t="shared" si="15"/>
        <v>12652.52050289621</v>
      </c>
    </row>
    <row r="280" spans="1:13" x14ac:dyDescent="0.3">
      <c r="A280" s="4" t="s">
        <v>92</v>
      </c>
      <c r="B280" s="4" t="s">
        <v>95</v>
      </c>
      <c r="C280" s="12">
        <v>6</v>
      </c>
      <c r="D280" s="6">
        <v>199764.58656133304</v>
      </c>
      <c r="E280" s="24">
        <v>16460.136101273223</v>
      </c>
      <c r="I280" s="24">
        <v>16460.136101273223</v>
      </c>
      <c r="K280" s="9">
        <f t="shared" si="13"/>
        <v>3.9219981185703839E-3</v>
      </c>
      <c r="L280" s="71">
        <f t="shared" si="14"/>
        <v>7899.4537122304237</v>
      </c>
      <c r="M280" s="10">
        <f t="shared" si="15"/>
        <v>24359.589813503648</v>
      </c>
    </row>
    <row r="281" spans="1:13" x14ac:dyDescent="0.3">
      <c r="A281" s="4" t="s">
        <v>92</v>
      </c>
      <c r="B281" s="4" t="s">
        <v>95</v>
      </c>
      <c r="C281" s="12">
        <v>5</v>
      </c>
      <c r="D281" s="6">
        <v>695573.35536060284</v>
      </c>
      <c r="E281" s="24">
        <v>73069.362037366387</v>
      </c>
      <c r="I281" s="24">
        <v>73069.362037366387</v>
      </c>
      <c r="K281" s="9">
        <f t="shared" si="13"/>
        <v>1.7410421072613237E-2</v>
      </c>
      <c r="L281" s="71">
        <f t="shared" si="14"/>
        <v>35067.027371160955</v>
      </c>
      <c r="M281" s="10">
        <f t="shared" si="15"/>
        <v>108136.38940852735</v>
      </c>
    </row>
    <row r="282" spans="1:13" x14ac:dyDescent="0.3">
      <c r="A282" s="4" t="s">
        <v>92</v>
      </c>
      <c r="B282" s="4" t="s">
        <v>96</v>
      </c>
      <c r="C282" s="12">
        <v>5</v>
      </c>
      <c r="D282" s="6">
        <v>521680.0165204521</v>
      </c>
      <c r="E282" s="24">
        <v>44301.096756277417</v>
      </c>
      <c r="I282" s="24">
        <v>44301.096756277417</v>
      </c>
      <c r="K282" s="9">
        <f t="shared" si="13"/>
        <v>1.0555733990272704E-2</v>
      </c>
      <c r="L282" s="71">
        <f t="shared" si="14"/>
        <v>21260.727194119932</v>
      </c>
      <c r="M282" s="10">
        <f t="shared" si="15"/>
        <v>65561.823950397345</v>
      </c>
    </row>
    <row r="283" spans="1:13" x14ac:dyDescent="0.3">
      <c r="A283" s="4" t="s">
        <v>92</v>
      </c>
      <c r="B283" s="4" t="s">
        <v>97</v>
      </c>
      <c r="C283" s="12" t="s">
        <v>9</v>
      </c>
      <c r="D283" s="6">
        <v>458297.18144173815</v>
      </c>
      <c r="E283" s="24">
        <v>40426.503179093845</v>
      </c>
      <c r="I283" s="24">
        <v>40426.503179093845</v>
      </c>
      <c r="K283" s="9">
        <f t="shared" si="13"/>
        <v>9.6325248122657598E-3</v>
      </c>
      <c r="L283" s="71">
        <f t="shared" si="14"/>
        <v>19401.254561065616</v>
      </c>
      <c r="M283" s="10">
        <f t="shared" si="15"/>
        <v>59827.757740159461</v>
      </c>
    </row>
    <row r="284" spans="1:13" x14ac:dyDescent="0.3">
      <c r="A284" s="4" t="s">
        <v>92</v>
      </c>
      <c r="B284" s="4" t="s">
        <v>97</v>
      </c>
      <c r="C284" s="12">
        <v>5</v>
      </c>
      <c r="D284" s="6">
        <v>520013.30720249529</v>
      </c>
      <c r="E284" s="24">
        <v>44325.904183436382</v>
      </c>
      <c r="I284" s="24">
        <v>44325.904183436382</v>
      </c>
      <c r="K284" s="9">
        <f t="shared" si="13"/>
        <v>1.0561644918471924E-2</v>
      </c>
      <c r="L284" s="71">
        <f t="shared" si="14"/>
        <v>21272.632631678654</v>
      </c>
      <c r="M284" s="10">
        <f t="shared" si="15"/>
        <v>65598.536815115032</v>
      </c>
    </row>
    <row r="285" spans="1:13" x14ac:dyDescent="0.3">
      <c r="A285" s="4" t="s">
        <v>98</v>
      </c>
      <c r="B285" s="4" t="s">
        <v>99</v>
      </c>
      <c r="C285" s="12">
        <v>9</v>
      </c>
      <c r="D285" s="27">
        <v>57015.460470276746</v>
      </c>
      <c r="E285" s="7">
        <v>319.98082338139147</v>
      </c>
      <c r="F285" s="8"/>
      <c r="G285" s="8"/>
      <c r="H285" s="8"/>
      <c r="I285" s="7">
        <v>319.98082338139147</v>
      </c>
      <c r="J285" s="8"/>
      <c r="K285" s="9">
        <f t="shared" si="13"/>
        <v>7.6242637336598068E-5</v>
      </c>
      <c r="L285" s="71">
        <f t="shared" si="14"/>
        <v>153.56335376274075</v>
      </c>
      <c r="M285" s="10">
        <f t="shared" si="15"/>
        <v>473.54417714413222</v>
      </c>
    </row>
    <row r="286" spans="1:13" x14ac:dyDescent="0.3">
      <c r="A286" s="4" t="s">
        <v>98</v>
      </c>
      <c r="B286" s="4" t="s">
        <v>99</v>
      </c>
      <c r="C286" s="12">
        <v>8</v>
      </c>
      <c r="D286" s="27">
        <v>73264.540155276583</v>
      </c>
      <c r="E286" s="7">
        <v>5550.8425928233737</v>
      </c>
      <c r="F286" s="8"/>
      <c r="G286" s="8"/>
      <c r="H286" s="8"/>
      <c r="I286" s="7">
        <v>5550.8425928233737</v>
      </c>
      <c r="J286" s="8"/>
      <c r="K286" s="9">
        <f t="shared" si="13"/>
        <v>1.322613256147356E-3</v>
      </c>
      <c r="L286" s="71">
        <f t="shared" si="14"/>
        <v>2663.9284059439565</v>
      </c>
      <c r="M286" s="10">
        <f t="shared" si="15"/>
        <v>8214.7709987673297</v>
      </c>
    </row>
    <row r="287" spans="1:13" x14ac:dyDescent="0.3">
      <c r="A287" s="4" t="s">
        <v>98</v>
      </c>
      <c r="B287" s="4" t="s">
        <v>99</v>
      </c>
      <c r="C287" s="12">
        <v>7</v>
      </c>
      <c r="D287" s="27">
        <v>104743.86655467335</v>
      </c>
      <c r="E287" s="7">
        <v>7107.5328047169696</v>
      </c>
      <c r="F287" s="8"/>
      <c r="G287" s="8"/>
      <c r="H287" s="8"/>
      <c r="I287" s="7">
        <v>7107.5328047169696</v>
      </c>
      <c r="J287" s="8"/>
      <c r="K287" s="9">
        <f t="shared" si="13"/>
        <v>1.6935297567570538E-3</v>
      </c>
      <c r="L287" s="71">
        <f t="shared" si="14"/>
        <v>3411.0062063628998</v>
      </c>
      <c r="M287" s="10">
        <f t="shared" si="15"/>
        <v>10518.539011079869</v>
      </c>
    </row>
    <row r="288" spans="1:13" x14ac:dyDescent="0.3">
      <c r="A288" s="4" t="s">
        <v>98</v>
      </c>
      <c r="B288" s="4" t="s">
        <v>99</v>
      </c>
      <c r="C288" s="12">
        <v>2</v>
      </c>
      <c r="D288" s="27">
        <v>969473.00682430447</v>
      </c>
      <c r="E288" s="7">
        <v>80581.774045126745</v>
      </c>
      <c r="F288" s="8"/>
      <c r="G288" s="8"/>
      <c r="H288" s="8"/>
      <c r="I288" s="7">
        <v>80581.774045126745</v>
      </c>
      <c r="J288" s="8"/>
      <c r="K288" s="9">
        <f t="shared" si="13"/>
        <v>1.920042241762536E-2</v>
      </c>
      <c r="L288" s="71">
        <f t="shared" si="14"/>
        <v>38672.340872664543</v>
      </c>
      <c r="M288" s="10">
        <f t="shared" si="15"/>
        <v>119254.11491779129</v>
      </c>
    </row>
    <row r="289" spans="1:13" x14ac:dyDescent="0.3">
      <c r="A289" s="4" t="s">
        <v>98</v>
      </c>
      <c r="B289" s="4" t="s">
        <v>99</v>
      </c>
      <c r="C289" s="12">
        <v>1</v>
      </c>
      <c r="D289" s="11">
        <v>1246306.7867415166</v>
      </c>
      <c r="E289" s="7"/>
      <c r="F289" s="8"/>
      <c r="G289" s="8"/>
      <c r="H289" s="8"/>
      <c r="I289" s="7"/>
      <c r="J289" s="8"/>
      <c r="K289" s="9">
        <f t="shared" si="13"/>
        <v>0</v>
      </c>
      <c r="L289" s="71">
        <f t="shared" si="14"/>
        <v>0</v>
      </c>
      <c r="M289" s="10">
        <f t="shared" si="15"/>
        <v>0</v>
      </c>
    </row>
    <row r="290" spans="1:13" x14ac:dyDescent="0.3">
      <c r="A290" s="4" t="s">
        <v>98</v>
      </c>
      <c r="B290" s="4" t="s">
        <v>99</v>
      </c>
      <c r="C290" s="12">
        <v>1</v>
      </c>
      <c r="D290" s="27">
        <v>4362073.7535953075</v>
      </c>
      <c r="E290" s="7">
        <v>451552.11975035554</v>
      </c>
      <c r="F290" s="8"/>
      <c r="G290" s="8"/>
      <c r="H290" s="8"/>
      <c r="I290" s="7">
        <v>451552.11975035554</v>
      </c>
      <c r="J290" s="8"/>
      <c r="K290" s="9">
        <f t="shared" si="13"/>
        <v>0.10759246176344642</v>
      </c>
      <c r="L290" s="71">
        <f t="shared" si="14"/>
        <v>216706.29250456489</v>
      </c>
      <c r="M290" s="10">
        <f t="shared" si="15"/>
        <v>668258.41225492046</v>
      </c>
    </row>
    <row r="291" spans="1:13" x14ac:dyDescent="0.3">
      <c r="A291" s="4" t="s">
        <v>100</v>
      </c>
      <c r="B291" s="4" t="s">
        <v>101</v>
      </c>
      <c r="C291" s="12">
        <v>5</v>
      </c>
      <c r="D291" s="6">
        <v>171223.29615083858</v>
      </c>
      <c r="E291" s="24">
        <v>8651.2678417557581</v>
      </c>
      <c r="I291" s="24">
        <v>8651.2678417557581</v>
      </c>
      <c r="K291" s="9">
        <f t="shared" si="13"/>
        <v>2.0613593951990458E-3</v>
      </c>
      <c r="L291" s="71">
        <f t="shared" si="14"/>
        <v>4151.866633883481</v>
      </c>
      <c r="M291" s="10">
        <f t="shared" si="15"/>
        <v>12803.134475639239</v>
      </c>
    </row>
    <row r="292" spans="1:13" x14ac:dyDescent="0.3">
      <c r="A292" s="1" t="s">
        <v>102</v>
      </c>
      <c r="B292" s="4" t="s">
        <v>102</v>
      </c>
      <c r="C292" s="12">
        <v>4</v>
      </c>
      <c r="D292" s="6">
        <v>451652.64321627247</v>
      </c>
      <c r="E292" s="24">
        <v>34451.26865072982</v>
      </c>
      <c r="I292" s="24">
        <v>34451.26865072982</v>
      </c>
      <c r="K292" s="9">
        <f t="shared" si="13"/>
        <v>8.2087906199070602E-3</v>
      </c>
      <c r="L292" s="71">
        <f t="shared" si="14"/>
        <v>16533.654421788426</v>
      </c>
      <c r="M292" s="10">
        <f t="shared" si="15"/>
        <v>50984.923072518242</v>
      </c>
    </row>
    <row r="293" spans="1:13" s="1" customFormat="1" x14ac:dyDescent="0.3">
      <c r="A293" s="1" t="s">
        <v>103</v>
      </c>
      <c r="B293" s="1" t="s">
        <v>104</v>
      </c>
      <c r="C293" s="5">
        <v>7</v>
      </c>
      <c r="D293" s="6">
        <v>18921.604126469127</v>
      </c>
      <c r="E293" s="7">
        <v>961.92173296921396</v>
      </c>
      <c r="F293" s="8"/>
      <c r="G293" s="8"/>
      <c r="H293" s="8"/>
      <c r="I293" s="7"/>
      <c r="J293" s="16"/>
      <c r="K293" s="9">
        <f t="shared" si="13"/>
        <v>0</v>
      </c>
      <c r="L293" s="71">
        <f t="shared" si="14"/>
        <v>0</v>
      </c>
      <c r="M293" s="10">
        <f t="shared" si="15"/>
        <v>0</v>
      </c>
    </row>
    <row r="294" spans="1:13" s="1" customFormat="1" x14ac:dyDescent="0.3">
      <c r="A294" s="1" t="s">
        <v>103</v>
      </c>
      <c r="B294" s="1" t="s">
        <v>104</v>
      </c>
      <c r="C294" s="5">
        <v>9</v>
      </c>
      <c r="D294" s="6">
        <v>20599.277219612854</v>
      </c>
      <c r="E294" s="7">
        <v>654.5062296437552</v>
      </c>
      <c r="F294" s="8"/>
      <c r="G294" s="8"/>
      <c r="H294" s="8"/>
      <c r="I294" s="7"/>
      <c r="J294" s="8"/>
      <c r="K294" s="9">
        <f t="shared" si="13"/>
        <v>0</v>
      </c>
      <c r="L294" s="71">
        <f t="shared" si="14"/>
        <v>0</v>
      </c>
      <c r="M294" s="10">
        <f t="shared" si="15"/>
        <v>0</v>
      </c>
    </row>
    <row r="295" spans="1:13" s="1" customFormat="1" x14ac:dyDescent="0.3">
      <c r="A295" s="1" t="s">
        <v>103</v>
      </c>
      <c r="B295" s="1" t="s">
        <v>104</v>
      </c>
      <c r="C295" s="5">
        <v>8</v>
      </c>
      <c r="D295" s="6">
        <v>92644.836365825831</v>
      </c>
      <c r="E295" s="7">
        <v>11082.995479947012</v>
      </c>
      <c r="F295" s="8"/>
      <c r="G295" s="8"/>
      <c r="H295" s="8"/>
      <c r="I295" s="7"/>
      <c r="J295" s="8"/>
      <c r="K295" s="9">
        <f t="shared" si="13"/>
        <v>0</v>
      </c>
      <c r="L295" s="71">
        <f t="shared" si="14"/>
        <v>0</v>
      </c>
      <c r="M295" s="10">
        <f t="shared" si="15"/>
        <v>0</v>
      </c>
    </row>
    <row r="296" spans="1:13" s="1" customFormat="1" x14ac:dyDescent="0.3">
      <c r="A296" s="1" t="s">
        <v>103</v>
      </c>
      <c r="B296" s="1" t="s">
        <v>105</v>
      </c>
      <c r="C296" s="5">
        <v>9</v>
      </c>
      <c r="D296" s="6">
        <v>10299.638609806427</v>
      </c>
      <c r="E296" s="7">
        <v>1570.8149511450129</v>
      </c>
      <c r="F296" s="8"/>
      <c r="G296" s="8"/>
      <c r="H296" s="8"/>
      <c r="I296" s="7"/>
      <c r="J296" s="8"/>
      <c r="K296" s="9">
        <f t="shared" si="13"/>
        <v>0</v>
      </c>
      <c r="L296" s="71">
        <f t="shared" si="14"/>
        <v>0</v>
      </c>
      <c r="M296" s="10">
        <f t="shared" si="15"/>
        <v>0</v>
      </c>
    </row>
    <row r="297" spans="1:13" s="1" customFormat="1" x14ac:dyDescent="0.3">
      <c r="A297" s="1" t="s">
        <v>103</v>
      </c>
      <c r="B297" s="1" t="s">
        <v>105</v>
      </c>
      <c r="C297" s="5">
        <v>11</v>
      </c>
      <c r="D297" s="15">
        <v>11927.760176992322</v>
      </c>
      <c r="E297" s="7"/>
      <c r="F297" s="8"/>
      <c r="G297" s="8"/>
      <c r="H297" s="8"/>
      <c r="I297" s="7"/>
      <c r="J297" s="16">
        <v>94477.365309208602</v>
      </c>
      <c r="K297" s="9">
        <f t="shared" si="13"/>
        <v>0</v>
      </c>
      <c r="L297" s="71">
        <f t="shared" si="14"/>
        <v>0</v>
      </c>
      <c r="M297" s="10">
        <f t="shared" si="15"/>
        <v>0</v>
      </c>
    </row>
    <row r="298" spans="1:13" s="1" customFormat="1" x14ac:dyDescent="0.3">
      <c r="A298" s="1" t="s">
        <v>103</v>
      </c>
      <c r="B298" s="1" t="s">
        <v>105</v>
      </c>
      <c r="C298" s="5">
        <v>7</v>
      </c>
      <c r="D298" s="6">
        <v>37843.208252938253</v>
      </c>
      <c r="E298" s="7">
        <v>9485.6170890019694</v>
      </c>
      <c r="F298" s="8"/>
      <c r="G298" s="8"/>
      <c r="H298" s="8"/>
      <c r="I298" s="7"/>
      <c r="J298" s="8"/>
      <c r="K298" s="9">
        <f t="shared" si="13"/>
        <v>0</v>
      </c>
      <c r="L298" s="71">
        <f t="shared" si="14"/>
        <v>0</v>
      </c>
      <c r="M298" s="10">
        <f t="shared" si="15"/>
        <v>0</v>
      </c>
    </row>
    <row r="299" spans="1:13" s="1" customFormat="1" x14ac:dyDescent="0.3">
      <c r="A299" s="1" t="s">
        <v>103</v>
      </c>
      <c r="B299" s="1" t="s">
        <v>105</v>
      </c>
      <c r="C299" s="5">
        <v>10</v>
      </c>
      <c r="D299" s="15">
        <v>124402.6453118475</v>
      </c>
      <c r="E299" s="7"/>
      <c r="F299" s="8"/>
      <c r="G299" s="8"/>
      <c r="H299" s="8"/>
      <c r="I299" s="7"/>
      <c r="J299" s="8"/>
      <c r="K299" s="9">
        <f t="shared" si="13"/>
        <v>0</v>
      </c>
      <c r="L299" s="71">
        <f t="shared" si="14"/>
        <v>0</v>
      </c>
      <c r="M299" s="10">
        <f t="shared" si="15"/>
        <v>0</v>
      </c>
    </row>
    <row r="300" spans="1:13" s="1" customFormat="1" x14ac:dyDescent="0.3">
      <c r="A300" s="1" t="s">
        <v>103</v>
      </c>
      <c r="B300" s="1" t="s">
        <v>105</v>
      </c>
      <c r="C300" s="5">
        <v>8</v>
      </c>
      <c r="D300" s="6">
        <v>529399.06494757615</v>
      </c>
      <c r="E300" s="7">
        <v>47883.026002739018</v>
      </c>
      <c r="F300" s="8"/>
      <c r="G300" s="8"/>
      <c r="H300" s="8"/>
      <c r="I300" s="7"/>
      <c r="J300" s="8"/>
      <c r="K300" s="9">
        <f t="shared" si="13"/>
        <v>0</v>
      </c>
      <c r="L300" s="71">
        <f t="shared" si="14"/>
        <v>0</v>
      </c>
      <c r="M300" s="10">
        <f t="shared" si="15"/>
        <v>0</v>
      </c>
    </row>
    <row r="301" spans="1:13" s="1" customFormat="1" x14ac:dyDescent="0.3">
      <c r="A301" s="1" t="s">
        <v>103</v>
      </c>
      <c r="B301" s="1" t="s">
        <v>106</v>
      </c>
      <c r="C301" s="5">
        <v>7</v>
      </c>
      <c r="D301" s="6">
        <v>56764.812379407376</v>
      </c>
      <c r="E301" s="7">
        <v>3046.0854877358433</v>
      </c>
      <c r="F301" s="8"/>
      <c r="G301" s="8"/>
      <c r="H301" s="8"/>
      <c r="I301" s="7"/>
      <c r="J301" s="8"/>
      <c r="K301" s="9">
        <f t="shared" si="13"/>
        <v>0</v>
      </c>
      <c r="L301" s="71">
        <f t="shared" si="14"/>
        <v>0</v>
      </c>
      <c r="M301" s="10">
        <f t="shared" si="15"/>
        <v>0</v>
      </c>
    </row>
    <row r="302" spans="1:13" s="1" customFormat="1" x14ac:dyDescent="0.3">
      <c r="A302" s="1" t="s">
        <v>103</v>
      </c>
      <c r="B302" s="1" t="s">
        <v>106</v>
      </c>
      <c r="C302" s="5">
        <v>8</v>
      </c>
      <c r="D302" s="6">
        <v>224994.60260271988</v>
      </c>
      <c r="E302" s="7">
        <v>19792.398336026796</v>
      </c>
      <c r="F302" s="30"/>
      <c r="G302" s="30"/>
      <c r="H302" s="30"/>
      <c r="I302" s="7"/>
      <c r="J302" s="30"/>
      <c r="K302" s="9">
        <f t="shared" si="13"/>
        <v>0</v>
      </c>
      <c r="L302" s="71">
        <f t="shared" si="14"/>
        <v>0</v>
      </c>
      <c r="M302" s="10">
        <f t="shared" si="15"/>
        <v>0</v>
      </c>
    </row>
    <row r="303" spans="1:13" x14ac:dyDescent="0.3">
      <c r="A303" s="4" t="s">
        <v>107</v>
      </c>
      <c r="B303" s="4" t="s">
        <v>108</v>
      </c>
      <c r="C303" s="5">
        <v>9</v>
      </c>
      <c r="D303" s="6">
        <v>40393.788184643301</v>
      </c>
      <c r="E303" s="7">
        <v>712.68456116764446</v>
      </c>
      <c r="F303" s="31"/>
      <c r="G303" s="31"/>
      <c r="H303" s="31"/>
      <c r="I303" s="7">
        <v>712.68456116764446</v>
      </c>
      <c r="J303" s="31"/>
      <c r="K303" s="9">
        <f t="shared" si="13"/>
        <v>1.6981314679515022E-4</v>
      </c>
      <c r="L303" s="71">
        <f t="shared" si="14"/>
        <v>342.02746974428618</v>
      </c>
      <c r="M303" s="10">
        <f t="shared" si="15"/>
        <v>1054.7120309119307</v>
      </c>
    </row>
    <row r="304" spans="1:13" x14ac:dyDescent="0.3">
      <c r="A304" s="4" t="s">
        <v>107</v>
      </c>
      <c r="B304" s="4" t="s">
        <v>108</v>
      </c>
      <c r="C304" s="5">
        <v>11</v>
      </c>
      <c r="D304" s="6">
        <v>111550.06745042787</v>
      </c>
      <c r="E304" s="7">
        <v>3436.1202195913629</v>
      </c>
      <c r="I304" s="7">
        <v>3436.1202195913629</v>
      </c>
      <c r="K304" s="9">
        <f t="shared" si="13"/>
        <v>8.1873302586948536E-4</v>
      </c>
      <c r="L304" s="71">
        <f t="shared" si="14"/>
        <v>1649.0430247549054</v>
      </c>
      <c r="M304" s="10">
        <f t="shared" si="15"/>
        <v>5085.1632443462686</v>
      </c>
    </row>
    <row r="305" spans="1:13" x14ac:dyDescent="0.3">
      <c r="A305" s="4" t="s">
        <v>107</v>
      </c>
      <c r="B305" s="4" t="s">
        <v>108</v>
      </c>
      <c r="C305" s="5">
        <v>8</v>
      </c>
      <c r="D305" s="6">
        <v>219601.40428269515</v>
      </c>
      <c r="E305" s="7">
        <v>32763.0540916477</v>
      </c>
      <c r="I305" s="7">
        <v>32763.0540916477</v>
      </c>
      <c r="K305" s="9">
        <f t="shared" si="13"/>
        <v>7.8065354815700788E-3</v>
      </c>
      <c r="L305" s="71">
        <f t="shared" si="14"/>
        <v>15723.456214207921</v>
      </c>
      <c r="M305" s="10">
        <f t="shared" si="15"/>
        <v>48486.51030585562</v>
      </c>
    </row>
    <row r="306" spans="1:13" x14ac:dyDescent="0.3">
      <c r="A306" s="4" t="s">
        <v>107</v>
      </c>
      <c r="B306" s="4" t="s">
        <v>108</v>
      </c>
      <c r="C306" s="5">
        <v>10</v>
      </c>
      <c r="D306" s="6">
        <v>400320.27269048349</v>
      </c>
      <c r="E306" s="7">
        <v>32636.43125222965</v>
      </c>
      <c r="I306" s="7">
        <v>32636.43125222965</v>
      </c>
      <c r="K306" s="9">
        <f t="shared" si="13"/>
        <v>7.7763647384540956E-3</v>
      </c>
      <c r="L306" s="71">
        <f t="shared" si="14"/>
        <v>15662.688110424338</v>
      </c>
      <c r="M306" s="10">
        <f t="shared" si="15"/>
        <v>48299.11936265399</v>
      </c>
    </row>
    <row r="307" spans="1:13" x14ac:dyDescent="0.3">
      <c r="A307" s="4" t="s">
        <v>109</v>
      </c>
      <c r="B307" s="4" t="s">
        <v>110</v>
      </c>
      <c r="C307" s="5">
        <v>5</v>
      </c>
      <c r="D307" s="6">
        <v>272651.24752915447</v>
      </c>
      <c r="E307" s="7">
        <v>29059.38685307702</v>
      </c>
      <c r="I307" s="7">
        <v>29059.38685307702</v>
      </c>
      <c r="K307" s="9">
        <f t="shared" si="13"/>
        <v>6.9240533531044835E-3</v>
      </c>
      <c r="L307" s="71">
        <f t="shared" si="14"/>
        <v>13946.013565095787</v>
      </c>
      <c r="M307" s="10">
        <f t="shared" si="15"/>
        <v>43005.400418172809</v>
      </c>
    </row>
    <row r="308" spans="1:13" x14ac:dyDescent="0.3">
      <c r="A308" s="4" t="s">
        <v>109</v>
      </c>
      <c r="B308" s="4" t="s">
        <v>110</v>
      </c>
      <c r="C308" s="5" t="s">
        <v>9</v>
      </c>
      <c r="D308" s="6">
        <v>1716899.0927388072</v>
      </c>
      <c r="E308" s="7">
        <v>227064.22010086436</v>
      </c>
      <c r="I308" s="7">
        <v>227064.22010086436</v>
      </c>
      <c r="K308" s="9">
        <f t="shared" si="13"/>
        <v>5.4103164065657766E-2</v>
      </c>
      <c r="L308" s="71">
        <f t="shared" si="14"/>
        <v>108971.35268837384</v>
      </c>
      <c r="M308" s="10">
        <f t="shared" si="15"/>
        <v>336035.57278923818</v>
      </c>
    </row>
    <row r="309" spans="1:13" s="1" customFormat="1" x14ac:dyDescent="0.3">
      <c r="A309" s="1" t="s">
        <v>39</v>
      </c>
      <c r="B309" s="1" t="s">
        <v>111</v>
      </c>
      <c r="C309" s="5">
        <v>8</v>
      </c>
      <c r="D309" s="6">
        <v>147397.26618962729</v>
      </c>
      <c r="E309" s="7">
        <v>18072.945411650526</v>
      </c>
      <c r="F309" s="8"/>
      <c r="G309" s="8"/>
      <c r="H309" s="8"/>
      <c r="I309" s="7"/>
      <c r="J309" s="16">
        <v>48982.010020296075</v>
      </c>
      <c r="K309" s="9">
        <f t="shared" si="13"/>
        <v>0</v>
      </c>
      <c r="L309" s="71">
        <f t="shared" si="14"/>
        <v>0</v>
      </c>
      <c r="M309" s="10">
        <f t="shared" si="15"/>
        <v>0</v>
      </c>
    </row>
    <row r="310" spans="1:13" s="1" customFormat="1" x14ac:dyDescent="0.3">
      <c r="A310" s="1" t="s">
        <v>39</v>
      </c>
      <c r="B310" s="1" t="s">
        <v>111</v>
      </c>
      <c r="C310" s="5">
        <v>10</v>
      </c>
      <c r="D310" s="6">
        <v>153940.66417165927</v>
      </c>
      <c r="E310" s="7">
        <v>9096.0388537912841</v>
      </c>
      <c r="F310" s="8"/>
      <c r="G310" s="8"/>
      <c r="H310" s="8"/>
      <c r="I310" s="7"/>
      <c r="J310" s="8"/>
      <c r="K310" s="9">
        <f t="shared" si="13"/>
        <v>0</v>
      </c>
      <c r="L310" s="71">
        <f t="shared" si="14"/>
        <v>0</v>
      </c>
      <c r="M310" s="10">
        <f t="shared" si="15"/>
        <v>0</v>
      </c>
    </row>
    <row r="311" spans="1:13" s="1" customFormat="1" x14ac:dyDescent="0.3">
      <c r="A311" s="1" t="s">
        <v>39</v>
      </c>
      <c r="B311" s="1" t="s">
        <v>112</v>
      </c>
      <c r="C311" s="5">
        <v>10</v>
      </c>
      <c r="D311" s="15">
        <v>97693.113801245301</v>
      </c>
      <c r="E311" s="7"/>
      <c r="F311" s="8"/>
      <c r="G311" s="8"/>
      <c r="H311" s="8"/>
      <c r="I311" s="7"/>
      <c r="J311" s="8"/>
      <c r="K311" s="9">
        <f t="shared" si="13"/>
        <v>0</v>
      </c>
      <c r="L311" s="71">
        <f t="shared" si="14"/>
        <v>0</v>
      </c>
      <c r="M311" s="10">
        <f t="shared" si="15"/>
        <v>0</v>
      </c>
    </row>
    <row r="312" spans="1:13" s="1" customFormat="1" x14ac:dyDescent="0.3">
      <c r="A312" s="1" t="s">
        <v>39</v>
      </c>
      <c r="B312" s="1" t="s">
        <v>112</v>
      </c>
      <c r="C312" s="5">
        <v>8</v>
      </c>
      <c r="D312" s="15">
        <v>127555.32651025441</v>
      </c>
      <c r="E312" s="7"/>
      <c r="F312" s="8"/>
      <c r="G312" s="8"/>
      <c r="H312" s="8"/>
      <c r="I312" s="7"/>
      <c r="J312" s="8"/>
      <c r="K312" s="9">
        <f t="shared" si="13"/>
        <v>0</v>
      </c>
      <c r="L312" s="71">
        <f t="shared" si="14"/>
        <v>0</v>
      </c>
      <c r="M312" s="10">
        <f t="shared" si="15"/>
        <v>0</v>
      </c>
    </row>
    <row r="313" spans="1:13" s="1" customFormat="1" x14ac:dyDescent="0.3">
      <c r="A313" s="1" t="s">
        <v>39</v>
      </c>
      <c r="B313" s="1" t="s">
        <v>40</v>
      </c>
      <c r="C313" s="5">
        <v>5</v>
      </c>
      <c r="D313" s="6">
        <v>105303.57383186241</v>
      </c>
      <c r="E313" s="7">
        <v>21813.025754854265</v>
      </c>
      <c r="F313" s="8">
        <v>48982.010020296075</v>
      </c>
      <c r="G313" s="8"/>
      <c r="H313" s="8"/>
      <c r="I313" s="7"/>
      <c r="J313" s="8"/>
      <c r="K313" s="9">
        <f t="shared" si="13"/>
        <v>0</v>
      </c>
      <c r="L313" s="71">
        <f t="shared" si="14"/>
        <v>0</v>
      </c>
      <c r="M313" s="10">
        <f t="shared" si="15"/>
        <v>0</v>
      </c>
    </row>
    <row r="314" spans="1:13" x14ac:dyDescent="0.3">
      <c r="A314" s="4" t="s">
        <v>113</v>
      </c>
      <c r="B314" s="4" t="s">
        <v>114</v>
      </c>
      <c r="C314" s="5">
        <v>9</v>
      </c>
      <c r="D314" s="6">
        <v>26696.004846485816</v>
      </c>
      <c r="E314" s="7">
        <v>407.24832066722547</v>
      </c>
      <c r="H314" s="21"/>
      <c r="I314" s="7">
        <v>407.24832066722547</v>
      </c>
      <c r="K314" s="9">
        <f t="shared" si="13"/>
        <v>9.7036083882942988E-5</v>
      </c>
      <c r="L314" s="71">
        <f t="shared" si="14"/>
        <v>195.4442684253064</v>
      </c>
      <c r="M314" s="10">
        <f t="shared" si="15"/>
        <v>602.69258909253188</v>
      </c>
    </row>
    <row r="315" spans="1:13" x14ac:dyDescent="0.3">
      <c r="A315" s="4" t="s">
        <v>113</v>
      </c>
      <c r="B315" s="4" t="s">
        <v>114</v>
      </c>
      <c r="C315" s="5">
        <v>11</v>
      </c>
      <c r="D315" s="6">
        <v>30915.991866892506</v>
      </c>
      <c r="E315" s="7">
        <v>303.18707819923787</v>
      </c>
      <c r="H315" s="21"/>
      <c r="I315" s="7">
        <v>303.18707819923787</v>
      </c>
      <c r="K315" s="9">
        <f t="shared" si="13"/>
        <v>7.2241149341425174E-5</v>
      </c>
      <c r="L315" s="71">
        <f t="shared" si="14"/>
        <v>145.50379630190341</v>
      </c>
      <c r="M315" s="10">
        <f t="shared" si="15"/>
        <v>448.69087450114125</v>
      </c>
    </row>
    <row r="316" spans="1:13" x14ac:dyDescent="0.3">
      <c r="A316" s="4" t="s">
        <v>113</v>
      </c>
      <c r="B316" s="4" t="s">
        <v>114</v>
      </c>
      <c r="C316" s="5">
        <v>10</v>
      </c>
      <c r="D316" s="6">
        <v>119423.59403643674</v>
      </c>
      <c r="E316" s="7">
        <v>8237.1853997852413</v>
      </c>
      <c r="H316" s="21"/>
      <c r="I316" s="7">
        <v>8237.1853997852413</v>
      </c>
      <c r="K316" s="9">
        <f t="shared" si="13"/>
        <v>1.9626949280069565E-3</v>
      </c>
      <c r="L316" s="71">
        <f t="shared" si="14"/>
        <v>3953.1425733248066</v>
      </c>
      <c r="M316" s="10">
        <f t="shared" si="15"/>
        <v>12190.327973110048</v>
      </c>
    </row>
    <row r="317" spans="1:13" x14ac:dyDescent="0.3">
      <c r="A317" s="4" t="s">
        <v>113</v>
      </c>
      <c r="B317" s="4" t="s">
        <v>114</v>
      </c>
      <c r="C317" s="5">
        <v>8</v>
      </c>
      <c r="D317" s="6">
        <v>171521.06664826913</v>
      </c>
      <c r="E317" s="7">
        <v>7961.8146280901001</v>
      </c>
      <c r="H317" s="21"/>
      <c r="I317" s="7">
        <v>7961.8146280901001</v>
      </c>
      <c r="K317" s="9">
        <f t="shared" si="13"/>
        <v>1.8970816401305531E-3</v>
      </c>
      <c r="L317" s="71">
        <f t="shared" si="14"/>
        <v>3820.9882186266896</v>
      </c>
      <c r="M317" s="10">
        <f t="shared" si="15"/>
        <v>11782.80284671679</v>
      </c>
    </row>
    <row r="318" spans="1:13" x14ac:dyDescent="0.3">
      <c r="A318" s="4" t="s">
        <v>113</v>
      </c>
      <c r="B318" s="4" t="s">
        <v>115</v>
      </c>
      <c r="C318" s="5">
        <v>11</v>
      </c>
      <c r="D318" s="6">
        <v>19817.943504418276</v>
      </c>
      <c r="E318" s="7">
        <v>1970.7160082950456</v>
      </c>
      <c r="H318" s="21"/>
      <c r="I318" s="7">
        <v>1970.7160082950456</v>
      </c>
      <c r="K318" s="9">
        <f t="shared" si="13"/>
        <v>4.6956747071926348E-4</v>
      </c>
      <c r="L318" s="71">
        <f t="shared" si="14"/>
        <v>945.77467596237182</v>
      </c>
      <c r="M318" s="10">
        <f t="shared" si="15"/>
        <v>2916.4906842574173</v>
      </c>
    </row>
    <row r="319" spans="1:13" x14ac:dyDescent="0.3">
      <c r="A319" s="4" t="s">
        <v>113</v>
      </c>
      <c r="B319" s="4" t="s">
        <v>115</v>
      </c>
      <c r="C319" s="5">
        <v>9</v>
      </c>
      <c r="D319" s="6">
        <v>25669.235429313285</v>
      </c>
      <c r="E319" s="7">
        <v>1163.5666304777869</v>
      </c>
      <c r="H319" s="21"/>
      <c r="I319" s="7">
        <v>1163.5666304777869</v>
      </c>
      <c r="K319" s="9">
        <f t="shared" si="13"/>
        <v>2.7724595395126566E-4</v>
      </c>
      <c r="L319" s="71">
        <f t="shared" si="14"/>
        <v>558.41219550087544</v>
      </c>
      <c r="M319" s="10">
        <f t="shared" si="15"/>
        <v>1721.9788259786624</v>
      </c>
    </row>
    <row r="320" spans="1:13" x14ac:dyDescent="0.3">
      <c r="A320" s="4" t="s">
        <v>113</v>
      </c>
      <c r="B320" s="4" t="s">
        <v>115</v>
      </c>
      <c r="C320" s="5">
        <v>10</v>
      </c>
      <c r="D320" s="6">
        <v>126313.41676930808</v>
      </c>
      <c r="E320" s="7">
        <v>10872.303951849239</v>
      </c>
      <c r="H320" s="21"/>
      <c r="I320" s="7">
        <v>10872.303951849239</v>
      </c>
      <c r="K320" s="9">
        <f t="shared" si="13"/>
        <v>2.5905712675352477E-3</v>
      </c>
      <c r="L320" s="71">
        <f t="shared" si="14"/>
        <v>5217.7734913315562</v>
      </c>
      <c r="M320" s="10">
        <f t="shared" si="15"/>
        <v>16090.077443180795</v>
      </c>
    </row>
    <row r="321" spans="1:13" x14ac:dyDescent="0.3">
      <c r="A321" s="4" t="s">
        <v>113</v>
      </c>
      <c r="B321" s="4" t="s">
        <v>115</v>
      </c>
      <c r="C321" s="5">
        <v>8</v>
      </c>
      <c r="D321" s="6">
        <v>274873.50424402102</v>
      </c>
      <c r="E321" s="7">
        <v>19941.915981624712</v>
      </c>
      <c r="H321" s="21"/>
      <c r="I321" s="7">
        <v>19941.915981624712</v>
      </c>
      <c r="K321" s="9">
        <f t="shared" si="13"/>
        <v>4.7516105868997604E-3</v>
      </c>
      <c r="L321" s="71">
        <f t="shared" si="14"/>
        <v>9570.409458391252</v>
      </c>
      <c r="M321" s="10">
        <f t="shared" si="15"/>
        <v>29512.325440015964</v>
      </c>
    </row>
    <row r="322" spans="1:13" x14ac:dyDescent="0.3">
      <c r="A322" s="1" t="s">
        <v>113</v>
      </c>
      <c r="B322" s="1" t="s">
        <v>116</v>
      </c>
      <c r="C322" s="5">
        <v>9</v>
      </c>
      <c r="D322" s="6">
        <v>25669.235429313285</v>
      </c>
      <c r="E322" s="7">
        <v>523.60498371500421</v>
      </c>
      <c r="F322" s="8"/>
      <c r="G322" s="8"/>
      <c r="H322" s="17"/>
      <c r="I322" s="7">
        <v>523.60498371500421</v>
      </c>
      <c r="J322" s="8"/>
      <c r="K322" s="9">
        <f t="shared" si="13"/>
        <v>1.2476067927806958E-4</v>
      </c>
      <c r="L322" s="71">
        <f t="shared" si="14"/>
        <v>251.28548797539398</v>
      </c>
      <c r="M322" s="10">
        <f t="shared" si="15"/>
        <v>774.89047169039816</v>
      </c>
    </row>
    <row r="323" spans="1:13" x14ac:dyDescent="0.3">
      <c r="A323" s="1" t="s">
        <v>113</v>
      </c>
      <c r="B323" s="1" t="s">
        <v>116</v>
      </c>
      <c r="C323" s="5">
        <v>11</v>
      </c>
      <c r="D323" s="6">
        <v>29726.91525662741</v>
      </c>
      <c r="E323" s="7">
        <v>2105.4658208280403</v>
      </c>
      <c r="F323" s="8"/>
      <c r="G323" s="8"/>
      <c r="H323" s="17"/>
      <c r="I323" s="7">
        <v>2105.4658208280403</v>
      </c>
      <c r="J323" s="8"/>
      <c r="K323" s="9">
        <f t="shared" ref="K323:K363" si="16">I323/$I$364</f>
        <v>5.0167464820434135E-4</v>
      </c>
      <c r="L323" s="71">
        <f t="shared" si="14"/>
        <v>1010.4430298743289</v>
      </c>
      <c r="M323" s="10">
        <f t="shared" si="15"/>
        <v>3115.9088507023689</v>
      </c>
    </row>
    <row r="324" spans="1:13" x14ac:dyDescent="0.3">
      <c r="A324" s="1" t="s">
        <v>113</v>
      </c>
      <c r="B324" s="1" t="s">
        <v>116</v>
      </c>
      <c r="C324" s="5">
        <v>10</v>
      </c>
      <c r="D324" s="6">
        <v>103347.34099307025</v>
      </c>
      <c r="E324" s="7">
        <v>21276.142383331542</v>
      </c>
      <c r="F324" s="8"/>
      <c r="G324" s="8"/>
      <c r="H324" s="17"/>
      <c r="I324" s="7">
        <v>21276.142383331542</v>
      </c>
      <c r="J324" s="8"/>
      <c r="K324" s="9">
        <f t="shared" si="16"/>
        <v>5.0695200747099102E-3</v>
      </c>
      <c r="L324" s="71">
        <f t="shared" ref="L324:L363" si="17">K324*$J$366</f>
        <v>10210.723708350801</v>
      </c>
      <c r="M324" s="10">
        <f t="shared" ref="M324:M363" si="18">L324+I324</f>
        <v>31486.866091682343</v>
      </c>
    </row>
    <row r="325" spans="1:13" x14ac:dyDescent="0.3">
      <c r="A325" s="1" t="s">
        <v>113</v>
      </c>
      <c r="B325" s="1" t="s">
        <v>116</v>
      </c>
      <c r="C325" s="5">
        <v>8</v>
      </c>
      <c r="D325" s="6">
        <v>241888.6837347385</v>
      </c>
      <c r="E325" s="7">
        <v>21754.817434499695</v>
      </c>
      <c r="F325" s="8"/>
      <c r="G325" s="8"/>
      <c r="H325" s="17"/>
      <c r="I325" s="7">
        <v>21754.817434499695</v>
      </c>
      <c r="J325" s="8"/>
      <c r="K325" s="9">
        <f t="shared" si="16"/>
        <v>5.1835751857088313E-3</v>
      </c>
      <c r="L325" s="71">
        <f t="shared" si="17"/>
        <v>10440.446681881369</v>
      </c>
      <c r="M325" s="10">
        <f t="shared" si="18"/>
        <v>32195.264116381062</v>
      </c>
    </row>
    <row r="326" spans="1:13" x14ac:dyDescent="0.3">
      <c r="A326" s="4" t="s">
        <v>113</v>
      </c>
      <c r="B326" s="4" t="s">
        <v>117</v>
      </c>
      <c r="C326" s="5">
        <v>6</v>
      </c>
      <c r="D326" s="15">
        <v>11104.713150596392</v>
      </c>
      <c r="E326" s="7"/>
      <c r="H326" s="21"/>
      <c r="I326" s="7"/>
      <c r="J326" s="23">
        <v>223501.0372056721</v>
      </c>
      <c r="K326" s="9">
        <f t="shared" si="16"/>
        <v>0</v>
      </c>
      <c r="L326" s="71">
        <f t="shared" si="17"/>
        <v>0</v>
      </c>
      <c r="M326" s="10">
        <f t="shared" si="18"/>
        <v>0</v>
      </c>
    </row>
    <row r="327" spans="1:13" x14ac:dyDescent="0.3">
      <c r="A327" s="4" t="s">
        <v>113</v>
      </c>
      <c r="B327" s="4" t="s">
        <v>117</v>
      </c>
      <c r="C327" s="5">
        <v>9</v>
      </c>
      <c r="D327" s="6">
        <v>34225.647239084377</v>
      </c>
      <c r="E327" s="7">
        <v>1105.3882989538977</v>
      </c>
      <c r="H327" s="21"/>
      <c r="I327" s="7"/>
      <c r="K327" s="9">
        <f t="shared" si="16"/>
        <v>0</v>
      </c>
      <c r="L327" s="71">
        <f t="shared" si="17"/>
        <v>0</v>
      </c>
      <c r="M327" s="10">
        <f t="shared" si="18"/>
        <v>0</v>
      </c>
    </row>
    <row r="328" spans="1:13" x14ac:dyDescent="0.3">
      <c r="A328" s="4" t="s">
        <v>113</v>
      </c>
      <c r="B328" s="4" t="s">
        <v>117</v>
      </c>
      <c r="C328" s="5">
        <v>7</v>
      </c>
      <c r="D328" s="6">
        <v>62876.395237163255</v>
      </c>
      <c r="E328" s="7"/>
      <c r="H328" s="21"/>
      <c r="I328" s="7"/>
      <c r="K328" s="9">
        <f t="shared" si="16"/>
        <v>0</v>
      </c>
      <c r="L328" s="71">
        <f t="shared" si="17"/>
        <v>0</v>
      </c>
      <c r="M328" s="10">
        <f t="shared" si="18"/>
        <v>0</v>
      </c>
    </row>
    <row r="329" spans="1:13" x14ac:dyDescent="0.3">
      <c r="A329" s="4" t="s">
        <v>113</v>
      </c>
      <c r="B329" s="4" t="s">
        <v>117</v>
      </c>
      <c r="C329" s="5">
        <v>11</v>
      </c>
      <c r="D329" s="6">
        <v>69362.802265463964</v>
      </c>
      <c r="E329" s="7">
        <v>2155.9970005279129</v>
      </c>
      <c r="H329" s="21"/>
      <c r="I329" s="7"/>
      <c r="K329" s="9">
        <f t="shared" si="16"/>
        <v>0</v>
      </c>
      <c r="L329" s="71">
        <f t="shared" si="17"/>
        <v>0</v>
      </c>
      <c r="M329" s="10">
        <f t="shared" si="18"/>
        <v>0</v>
      </c>
    </row>
    <row r="330" spans="1:13" x14ac:dyDescent="0.3">
      <c r="A330" s="4" t="s">
        <v>113</v>
      </c>
      <c r="B330" s="4" t="s">
        <v>117</v>
      </c>
      <c r="C330" s="5">
        <v>4</v>
      </c>
      <c r="D330" s="15">
        <v>217298.75193485475</v>
      </c>
      <c r="E330" s="7"/>
      <c r="H330" s="21"/>
      <c r="I330" s="7"/>
      <c r="J330" s="32"/>
      <c r="K330" s="9">
        <f t="shared" si="16"/>
        <v>0</v>
      </c>
      <c r="L330" s="71">
        <f t="shared" si="17"/>
        <v>0</v>
      </c>
      <c r="M330" s="10">
        <f t="shared" si="18"/>
        <v>0</v>
      </c>
    </row>
    <row r="331" spans="1:13" x14ac:dyDescent="0.3">
      <c r="A331" s="4" t="s">
        <v>113</v>
      </c>
      <c r="B331" s="4" t="s">
        <v>117</v>
      </c>
      <c r="C331" s="5" t="s">
        <v>9</v>
      </c>
      <c r="D331" s="6">
        <v>531605.06317316659</v>
      </c>
      <c r="E331" s="7">
        <v>64309.474650879041</v>
      </c>
      <c r="H331" s="21"/>
      <c r="I331" s="7"/>
      <c r="K331" s="9">
        <f t="shared" si="16"/>
        <v>0</v>
      </c>
      <c r="L331" s="71">
        <f t="shared" si="17"/>
        <v>0</v>
      </c>
      <c r="M331" s="10">
        <f t="shared" si="18"/>
        <v>0</v>
      </c>
    </row>
    <row r="332" spans="1:13" x14ac:dyDescent="0.3">
      <c r="A332" s="4" t="s">
        <v>113</v>
      </c>
      <c r="B332" s="4" t="s">
        <v>117</v>
      </c>
      <c r="C332" s="12">
        <v>8</v>
      </c>
      <c r="D332" s="6">
        <v>780640.75205301971</v>
      </c>
      <c r="E332" s="7">
        <v>58405.330311693775</v>
      </c>
      <c r="H332" s="21"/>
      <c r="I332" s="7"/>
      <c r="K332" s="9">
        <f t="shared" si="16"/>
        <v>0</v>
      </c>
      <c r="L332" s="71">
        <f t="shared" si="17"/>
        <v>0</v>
      </c>
      <c r="M332" s="10">
        <f t="shared" si="18"/>
        <v>0</v>
      </c>
    </row>
    <row r="333" spans="1:13" x14ac:dyDescent="0.3">
      <c r="A333" s="4" t="s">
        <v>113</v>
      </c>
      <c r="B333" s="4" t="s">
        <v>117</v>
      </c>
      <c r="C333" s="12">
        <v>5</v>
      </c>
      <c r="D333" s="6">
        <v>797490.90461127681</v>
      </c>
      <c r="E333" s="7">
        <v>33052.27970311814</v>
      </c>
      <c r="H333" s="21"/>
      <c r="I333" s="7"/>
      <c r="K333" s="9">
        <f t="shared" si="16"/>
        <v>0</v>
      </c>
      <c r="L333" s="71">
        <f t="shared" si="17"/>
        <v>0</v>
      </c>
      <c r="M333" s="10">
        <f t="shared" si="18"/>
        <v>0</v>
      </c>
    </row>
    <row r="334" spans="1:13" x14ac:dyDescent="0.3">
      <c r="A334" s="4" t="s">
        <v>113</v>
      </c>
      <c r="B334" s="4" t="s">
        <v>117</v>
      </c>
      <c r="C334" s="12">
        <v>10</v>
      </c>
      <c r="D334" s="6">
        <v>1033473.4099307025</v>
      </c>
      <c r="E334" s="7">
        <v>64472.567240499338</v>
      </c>
      <c r="F334" s="13">
        <v>223501.0372056721</v>
      </c>
      <c r="G334" s="13">
        <v>-4902.4278797790466</v>
      </c>
      <c r="H334" s="21"/>
      <c r="I334" s="7"/>
      <c r="K334" s="9">
        <f t="shared" si="16"/>
        <v>0</v>
      </c>
      <c r="L334" s="71">
        <f t="shared" si="17"/>
        <v>0</v>
      </c>
      <c r="M334" s="10">
        <f t="shared" si="18"/>
        <v>0</v>
      </c>
    </row>
    <row r="335" spans="1:13" x14ac:dyDescent="0.3">
      <c r="A335" s="4" t="s">
        <v>118</v>
      </c>
      <c r="B335" s="1" t="s">
        <v>119</v>
      </c>
      <c r="C335" s="12">
        <v>2</v>
      </c>
      <c r="D335" s="6">
        <v>668043.23355421855</v>
      </c>
      <c r="E335" s="24">
        <v>55712.849790718872</v>
      </c>
      <c r="I335" s="24">
        <v>55712.849790718872</v>
      </c>
      <c r="K335" s="9">
        <f t="shared" si="16"/>
        <v>1.3274841150462419E-2</v>
      </c>
      <c r="L335" s="71">
        <f t="shared" si="17"/>
        <v>26737.389982102733</v>
      </c>
      <c r="M335" s="10">
        <f t="shared" si="18"/>
        <v>82450.239772821602</v>
      </c>
    </row>
    <row r="336" spans="1:13" x14ac:dyDescent="0.3">
      <c r="A336" s="4" t="s">
        <v>120</v>
      </c>
      <c r="B336" s="4" t="s">
        <v>121</v>
      </c>
      <c r="C336" s="12">
        <v>7</v>
      </c>
      <c r="D336" s="6">
        <v>16719.520813882631</v>
      </c>
      <c r="E336" s="7">
        <v>1576.4828401439895</v>
      </c>
      <c r="I336" s="7">
        <v>1576.4828401439895</v>
      </c>
      <c r="K336" s="9">
        <f t="shared" si="16"/>
        <v>3.7563254003257957E-4</v>
      </c>
      <c r="L336" s="71">
        <f t="shared" si="17"/>
        <v>756.5765645692145</v>
      </c>
      <c r="M336" s="10">
        <f t="shared" si="18"/>
        <v>2333.059404713204</v>
      </c>
    </row>
    <row r="337" spans="1:13" x14ac:dyDescent="0.3">
      <c r="A337" s="4" t="s">
        <v>120</v>
      </c>
      <c r="B337" s="4" t="s">
        <v>121</v>
      </c>
      <c r="C337" s="12">
        <v>9</v>
      </c>
      <c r="D337" s="6">
        <v>145615.5797033998</v>
      </c>
      <c r="E337" s="7">
        <v>4334.2856985297576</v>
      </c>
      <c r="I337" s="7">
        <v>4334.2856985297576</v>
      </c>
      <c r="K337" s="9">
        <f t="shared" si="16"/>
        <v>1.0327411784684648E-3</v>
      </c>
      <c r="L337" s="71">
        <f t="shared" si="17"/>
        <v>2080.0854282407613</v>
      </c>
      <c r="M337" s="10">
        <f t="shared" si="18"/>
        <v>6414.3711267705185</v>
      </c>
    </row>
    <row r="338" spans="1:13" x14ac:dyDescent="0.3">
      <c r="A338" s="4" t="s">
        <v>120</v>
      </c>
      <c r="B338" s="4" t="s">
        <v>121</v>
      </c>
      <c r="C338" s="12">
        <v>11</v>
      </c>
      <c r="D338" s="6">
        <v>168633.85003452143</v>
      </c>
      <c r="E338" s="7">
        <v>12935.982003167483</v>
      </c>
      <c r="I338" s="7">
        <v>12935.982003167483</v>
      </c>
      <c r="K338" s="9">
        <f t="shared" si="16"/>
        <v>3.0822890385674741E-3</v>
      </c>
      <c r="L338" s="71">
        <f t="shared" si="17"/>
        <v>6208.1619755478787</v>
      </c>
      <c r="M338" s="10">
        <f t="shared" si="18"/>
        <v>19144.143978715361</v>
      </c>
    </row>
    <row r="339" spans="1:13" x14ac:dyDescent="0.3">
      <c r="A339" s="4" t="s">
        <v>120</v>
      </c>
      <c r="B339" s="4" t="s">
        <v>121</v>
      </c>
      <c r="C339" s="12">
        <v>10</v>
      </c>
      <c r="D339" s="6">
        <v>183207.91793438914</v>
      </c>
      <c r="E339" s="7">
        <v>17782.170377261511</v>
      </c>
      <c r="I339" s="7">
        <v>17782.170377261511</v>
      </c>
      <c r="K339" s="9">
        <f t="shared" si="16"/>
        <v>4.2370025578538813E-3</v>
      </c>
      <c r="L339" s="71">
        <f t="shared" si="17"/>
        <v>8533.916787438151</v>
      </c>
      <c r="M339" s="10">
        <f t="shared" si="18"/>
        <v>26316.08716469966</v>
      </c>
    </row>
    <row r="340" spans="1:13" x14ac:dyDescent="0.3">
      <c r="A340" s="4" t="s">
        <v>120</v>
      </c>
      <c r="B340" s="4" t="s">
        <v>121</v>
      </c>
      <c r="C340" s="12">
        <v>8</v>
      </c>
      <c r="D340" s="6">
        <v>222199.28328423572</v>
      </c>
      <c r="E340" s="7">
        <v>23623.788004473892</v>
      </c>
      <c r="I340" s="7">
        <v>23623.788004473892</v>
      </c>
      <c r="K340" s="9">
        <f t="shared" si="16"/>
        <v>5.6288995143779748E-3</v>
      </c>
      <c r="L340" s="71">
        <f t="shared" si="17"/>
        <v>11337.392273108291</v>
      </c>
      <c r="M340" s="10">
        <f t="shared" si="18"/>
        <v>34961.180277582185</v>
      </c>
    </row>
    <row r="341" spans="1:13" x14ac:dyDescent="0.3">
      <c r="A341" s="4" t="s">
        <v>122</v>
      </c>
      <c r="B341" s="4" t="s">
        <v>123</v>
      </c>
      <c r="C341" s="12">
        <v>7</v>
      </c>
      <c r="D341" s="15">
        <v>39215.269151467146</v>
      </c>
      <c r="E341" s="7"/>
      <c r="H341" s="21"/>
      <c r="I341" s="7"/>
      <c r="J341" s="23">
        <v>27384.094147926782</v>
      </c>
      <c r="K341" s="9">
        <f t="shared" si="16"/>
        <v>0</v>
      </c>
      <c r="L341" s="71">
        <f t="shared" si="17"/>
        <v>0</v>
      </c>
      <c r="M341" s="10">
        <f t="shared" si="18"/>
        <v>0</v>
      </c>
    </row>
    <row r="342" spans="1:13" x14ac:dyDescent="0.3">
      <c r="A342" s="4" t="s">
        <v>122</v>
      </c>
      <c r="B342" s="4" t="s">
        <v>123</v>
      </c>
      <c r="C342" s="12">
        <v>9</v>
      </c>
      <c r="D342" s="6">
        <v>71153.780540447318</v>
      </c>
      <c r="E342" s="7">
        <v>436.33748642917016</v>
      </c>
      <c r="H342" s="21"/>
      <c r="I342" s="7"/>
      <c r="K342" s="9">
        <f t="shared" si="16"/>
        <v>0</v>
      </c>
      <c r="L342" s="71">
        <f t="shared" si="17"/>
        <v>0</v>
      </c>
      <c r="M342" s="10">
        <f t="shared" si="18"/>
        <v>0</v>
      </c>
    </row>
    <row r="343" spans="1:13" x14ac:dyDescent="0.3">
      <c r="A343" s="4" t="s">
        <v>122</v>
      </c>
      <c r="B343" s="4" t="s">
        <v>123</v>
      </c>
      <c r="C343" s="12">
        <v>11</v>
      </c>
      <c r="D343" s="6">
        <v>74161.311470507455</v>
      </c>
      <c r="E343" s="7">
        <v>1179.0608596637026</v>
      </c>
      <c r="H343" s="21"/>
      <c r="I343" s="7"/>
      <c r="K343" s="9">
        <f t="shared" si="16"/>
        <v>0</v>
      </c>
      <c r="L343" s="71">
        <f t="shared" si="17"/>
        <v>0</v>
      </c>
      <c r="M343" s="10">
        <f t="shared" si="18"/>
        <v>0</v>
      </c>
    </row>
    <row r="344" spans="1:13" x14ac:dyDescent="0.3">
      <c r="A344" s="4" t="s">
        <v>122</v>
      </c>
      <c r="B344" s="4" t="s">
        <v>123</v>
      </c>
      <c r="C344" s="12">
        <v>10</v>
      </c>
      <c r="D344" s="6">
        <v>85942.030186791817</v>
      </c>
      <c r="E344" s="7">
        <v>5172.6401207182171</v>
      </c>
      <c r="H344" s="21"/>
      <c r="I344" s="7"/>
      <c r="K344" s="9">
        <f t="shared" si="16"/>
        <v>0</v>
      </c>
      <c r="L344" s="71">
        <f t="shared" si="17"/>
        <v>0</v>
      </c>
      <c r="M344" s="10">
        <f t="shared" si="18"/>
        <v>0</v>
      </c>
    </row>
    <row r="345" spans="1:13" x14ac:dyDescent="0.3">
      <c r="A345" s="4" t="s">
        <v>122</v>
      </c>
      <c r="B345" s="4" t="s">
        <v>123</v>
      </c>
      <c r="C345" s="12">
        <v>8</v>
      </c>
      <c r="D345" s="6">
        <v>91432.200469958523</v>
      </c>
      <c r="E345" s="7">
        <v>20596.055681115693</v>
      </c>
      <c r="F345" s="13">
        <v>27384.094147926782</v>
      </c>
      <c r="G345" s="13">
        <v>-11831.175003540364</v>
      </c>
      <c r="H345" s="21"/>
      <c r="I345" s="7"/>
      <c r="K345" s="9">
        <f t="shared" si="16"/>
        <v>0</v>
      </c>
      <c r="L345" s="71">
        <f t="shared" si="17"/>
        <v>0</v>
      </c>
      <c r="M345" s="10">
        <f t="shared" si="18"/>
        <v>0</v>
      </c>
    </row>
    <row r="346" spans="1:13" x14ac:dyDescent="0.3">
      <c r="A346" s="4" t="s">
        <v>122</v>
      </c>
      <c r="B346" s="4" t="s">
        <v>124</v>
      </c>
      <c r="C346" s="12">
        <v>7</v>
      </c>
      <c r="D346" s="15">
        <v>62844.982614530687</v>
      </c>
      <c r="E346" s="7"/>
      <c r="F346" s="34"/>
      <c r="G346" s="34"/>
      <c r="H346" s="21"/>
      <c r="I346" s="7"/>
      <c r="J346" s="33">
        <v>62844.982614530687</v>
      </c>
      <c r="K346" s="9">
        <f t="shared" si="16"/>
        <v>0</v>
      </c>
      <c r="L346" s="71">
        <f t="shared" si="17"/>
        <v>0</v>
      </c>
      <c r="M346" s="10">
        <f t="shared" si="18"/>
        <v>0</v>
      </c>
    </row>
    <row r="347" spans="1:13" x14ac:dyDescent="0.3">
      <c r="A347" s="4" t="s">
        <v>122</v>
      </c>
      <c r="B347" s="4" t="s">
        <v>124</v>
      </c>
      <c r="C347" s="12">
        <v>9</v>
      </c>
      <c r="D347" s="6">
        <v>123150.77401231266</v>
      </c>
      <c r="E347" s="7">
        <v>3447.0661427904424</v>
      </c>
      <c r="F347" s="34"/>
      <c r="G347" s="34"/>
      <c r="H347" s="21">
        <v>3.7054447495426954E-2</v>
      </c>
      <c r="I347" s="7">
        <v>1118.3800341492999</v>
      </c>
      <c r="J347" s="34"/>
      <c r="K347" s="9">
        <f t="shared" si="16"/>
        <v>2.6647922974591616E-4</v>
      </c>
      <c r="L347" s="71">
        <f t="shared" si="17"/>
        <v>536.72650445227498</v>
      </c>
      <c r="M347" s="10">
        <f t="shared" si="18"/>
        <v>1655.1065386015748</v>
      </c>
    </row>
    <row r="348" spans="1:13" x14ac:dyDescent="0.3">
      <c r="A348" s="4" t="s">
        <v>122</v>
      </c>
      <c r="B348" s="4" t="s">
        <v>124</v>
      </c>
      <c r="C348" s="12">
        <v>11</v>
      </c>
      <c r="D348" s="6">
        <v>134694.68963660544</v>
      </c>
      <c r="E348" s="7">
        <v>14283.480128497424</v>
      </c>
      <c r="F348" s="34"/>
      <c r="G348" s="34"/>
      <c r="H348" s="21">
        <v>0.15354113978356512</v>
      </c>
      <c r="I348" s="7">
        <v>4634.1898681840466</v>
      </c>
      <c r="J348" s="34"/>
      <c r="K348" s="9">
        <f t="shared" si="16"/>
        <v>1.1042001009159258E-3</v>
      </c>
      <c r="L348" s="71">
        <f t="shared" si="17"/>
        <v>2224.013709982351</v>
      </c>
      <c r="M348" s="10">
        <f t="shared" si="18"/>
        <v>6858.2035781663981</v>
      </c>
    </row>
    <row r="349" spans="1:13" x14ac:dyDescent="0.3">
      <c r="A349" s="4" t="s">
        <v>122</v>
      </c>
      <c r="B349" s="4" t="s">
        <v>124</v>
      </c>
      <c r="C349" s="12">
        <v>8</v>
      </c>
      <c r="D349" s="6">
        <v>395620.09818732057</v>
      </c>
      <c r="E349" s="7">
        <v>55172.011225638373</v>
      </c>
      <c r="F349" s="34"/>
      <c r="G349" s="34"/>
      <c r="H349" s="21">
        <v>0.59307489572062055</v>
      </c>
      <c r="I349" s="7">
        <v>17900.229714961373</v>
      </c>
      <c r="J349" s="34"/>
      <c r="K349" s="9">
        <f t="shared" si="16"/>
        <v>4.2651328538301529E-3</v>
      </c>
      <c r="L349" s="71">
        <f t="shared" si="17"/>
        <v>8590.5751448003666</v>
      </c>
      <c r="M349" s="10">
        <f t="shared" si="18"/>
        <v>26490.804859761738</v>
      </c>
    </row>
    <row r="350" spans="1:13" x14ac:dyDescent="0.3">
      <c r="A350" s="4" t="s">
        <v>122</v>
      </c>
      <c r="B350" s="4" t="s">
        <v>124</v>
      </c>
      <c r="C350" s="12">
        <v>10</v>
      </c>
      <c r="D350" s="6">
        <v>440728.35993226577</v>
      </c>
      <c r="E350" s="7">
        <v>20124.497979096166</v>
      </c>
      <c r="F350" s="34">
        <v>93027.055476022404</v>
      </c>
      <c r="G350" s="34">
        <v>30182.072861491717</v>
      </c>
      <c r="H350" s="21">
        <v>0.21632951700038736</v>
      </c>
      <c r="I350" s="7">
        <v>6529.2732441970002</v>
      </c>
      <c r="J350" s="34"/>
      <c r="K350" s="9">
        <f t="shared" si="16"/>
        <v>1.5557463937003395E-3</v>
      </c>
      <c r="L350" s="71">
        <f t="shared" si="17"/>
        <v>3133.4912086813879</v>
      </c>
      <c r="M350" s="10">
        <f t="shared" si="18"/>
        <v>9662.7644528783876</v>
      </c>
    </row>
    <row r="351" spans="1:13" x14ac:dyDescent="0.3">
      <c r="A351" s="4" t="s">
        <v>125</v>
      </c>
      <c r="B351" s="4" t="s">
        <v>126</v>
      </c>
      <c r="C351" s="12">
        <v>7</v>
      </c>
      <c r="D351" s="15">
        <v>26894.682262437742</v>
      </c>
      <c r="E351" s="7"/>
      <c r="F351" s="34"/>
      <c r="G351" s="34"/>
      <c r="H351" s="35"/>
      <c r="I351" s="7"/>
      <c r="J351" s="33">
        <v>26894.682262437742</v>
      </c>
      <c r="K351" s="9">
        <f t="shared" si="16"/>
        <v>0</v>
      </c>
      <c r="L351" s="71">
        <f t="shared" si="17"/>
        <v>0</v>
      </c>
      <c r="M351" s="10">
        <f t="shared" si="18"/>
        <v>0</v>
      </c>
    </row>
    <row r="352" spans="1:13" x14ac:dyDescent="0.3">
      <c r="A352" s="4" t="s">
        <v>125</v>
      </c>
      <c r="B352" s="4" t="s">
        <v>126</v>
      </c>
      <c r="C352" s="12">
        <v>9</v>
      </c>
      <c r="D352" s="6">
        <v>36599.104650062582</v>
      </c>
      <c r="E352" s="24">
        <v>770.86289269153394</v>
      </c>
      <c r="F352" s="34"/>
      <c r="G352" s="34"/>
      <c r="H352" s="35">
        <v>2.4416675804867977E-2</v>
      </c>
      <c r="I352" s="24">
        <v>114.1841550146584</v>
      </c>
      <c r="K352" s="9">
        <f t="shared" si="16"/>
        <v>2.7206946430011523E-5</v>
      </c>
      <c r="L352" s="71">
        <f t="shared" si="17"/>
        <v>54.798602007833132</v>
      </c>
      <c r="M352" s="10">
        <f t="shared" si="18"/>
        <v>168.98275702249154</v>
      </c>
    </row>
    <row r="353" spans="1:13" x14ac:dyDescent="0.3">
      <c r="A353" s="4" t="s">
        <v>125</v>
      </c>
      <c r="B353" s="4" t="s">
        <v>126</v>
      </c>
      <c r="C353" s="12">
        <v>11</v>
      </c>
      <c r="D353" s="6">
        <v>42384.53012739207</v>
      </c>
      <c r="E353" s="24">
        <v>101.06235939974593</v>
      </c>
      <c r="F353" s="34"/>
      <c r="G353" s="34"/>
      <c r="H353" s="35">
        <v>3.2010969641083475E-3</v>
      </c>
      <c r="I353" s="24">
        <v>14.969873658797852</v>
      </c>
      <c r="J353" s="34"/>
      <c r="K353" s="9">
        <f t="shared" si="16"/>
        <v>3.5669095300190169E-6</v>
      </c>
      <c r="L353" s="71">
        <f t="shared" si="17"/>
        <v>7.1842555443064633</v>
      </c>
      <c r="M353" s="10">
        <f t="shared" si="18"/>
        <v>22.154129203104315</v>
      </c>
    </row>
    <row r="354" spans="1:13" x14ac:dyDescent="0.3">
      <c r="A354" s="4" t="s">
        <v>125</v>
      </c>
      <c r="B354" s="4" t="s">
        <v>126</v>
      </c>
      <c r="C354" s="12">
        <v>10</v>
      </c>
      <c r="D354" s="6">
        <v>98234.847670133619</v>
      </c>
      <c r="E354" s="24">
        <v>1132.1250075534217</v>
      </c>
      <c r="F354" s="34"/>
      <c r="G354" s="34"/>
      <c r="H354" s="35">
        <v>3.5859462872182946E-2</v>
      </c>
      <c r="I354" s="24">
        <v>167.6961475043783</v>
      </c>
      <c r="J354" s="34"/>
      <c r="K354" s="9">
        <f t="shared" si="16"/>
        <v>3.9957383763843766E-5</v>
      </c>
      <c r="L354" s="71">
        <f t="shared" si="17"/>
        <v>80.479769230324493</v>
      </c>
      <c r="M354" s="10">
        <f t="shared" si="18"/>
        <v>248.17591673470281</v>
      </c>
    </row>
    <row r="355" spans="1:13" x14ac:dyDescent="0.3">
      <c r="A355" s="4" t="s">
        <v>125</v>
      </c>
      <c r="B355" s="4" t="s">
        <v>126</v>
      </c>
      <c r="C355" s="12">
        <v>8</v>
      </c>
      <c r="D355" s="6">
        <v>141088.91957539591</v>
      </c>
      <c r="E355" s="24">
        <v>29567.114416991841</v>
      </c>
      <c r="F355" s="34">
        <v>31571.164676636541</v>
      </c>
      <c r="G355" s="34">
        <v>4676.4824141987992</v>
      </c>
      <c r="H355" s="35">
        <v>0.93652276435884074</v>
      </c>
      <c r="I355" s="24">
        <v>4379.6322380209649</v>
      </c>
      <c r="J355" s="34"/>
      <c r="K355" s="9">
        <f t="shared" si="16"/>
        <v>1.0435460127343513E-3</v>
      </c>
      <c r="L355" s="71">
        <f t="shared" si="17"/>
        <v>2101.8478782907891</v>
      </c>
      <c r="M355" s="10">
        <f t="shared" si="18"/>
        <v>6481.4801163117536</v>
      </c>
    </row>
    <row r="356" spans="1:13" x14ac:dyDescent="0.3">
      <c r="A356" s="4" t="s">
        <v>125</v>
      </c>
      <c r="B356" s="4" t="s">
        <v>127</v>
      </c>
      <c r="C356" s="12">
        <v>9</v>
      </c>
      <c r="D356" s="6">
        <v>61486.495812105131</v>
      </c>
      <c r="E356" s="24">
        <v>2559.8465870511318</v>
      </c>
      <c r="F356" s="34"/>
      <c r="G356" s="34"/>
      <c r="H356" s="35"/>
      <c r="I356" s="24">
        <v>2559.84658705113</v>
      </c>
      <c r="J356" s="34"/>
      <c r="K356" s="9">
        <f t="shared" si="16"/>
        <v>6.0994109869278411E-4</v>
      </c>
      <c r="L356" s="71">
        <f t="shared" si="17"/>
        <v>1228.5068301019253</v>
      </c>
      <c r="M356" s="10">
        <f t="shared" si="18"/>
        <v>3788.3534171530555</v>
      </c>
    </row>
    <row r="357" spans="1:13" x14ac:dyDescent="0.3">
      <c r="A357" s="4" t="s">
        <v>125</v>
      </c>
      <c r="B357" s="4" t="s">
        <v>127</v>
      </c>
      <c r="C357" s="12">
        <v>11</v>
      </c>
      <c r="D357" s="6">
        <v>254307.18076435238</v>
      </c>
      <c r="E357" s="24">
        <v>15378.32235532801</v>
      </c>
      <c r="F357" s="34"/>
      <c r="G357" s="34"/>
      <c r="H357" s="35"/>
      <c r="I357" s="24">
        <v>15378.32235532801</v>
      </c>
      <c r="J357" s="34"/>
      <c r="K357" s="9">
        <f t="shared" si="16"/>
        <v>3.6642316304845101E-3</v>
      </c>
      <c r="L357" s="71">
        <f t="shared" si="17"/>
        <v>7380.2758902021005</v>
      </c>
      <c r="M357" s="10">
        <f t="shared" si="18"/>
        <v>22758.598245530109</v>
      </c>
    </row>
    <row r="358" spans="1:13" x14ac:dyDescent="0.3">
      <c r="A358" s="4" t="s">
        <v>125</v>
      </c>
      <c r="B358" s="4" t="s">
        <v>127</v>
      </c>
      <c r="C358" s="12">
        <v>10</v>
      </c>
      <c r="D358" s="6">
        <v>271128.17956956878</v>
      </c>
      <c r="E358" s="24">
        <v>34861.642473972606</v>
      </c>
      <c r="F358" s="34"/>
      <c r="G358" s="34"/>
      <c r="H358" s="35"/>
      <c r="I358" s="24">
        <v>34861.642473972606</v>
      </c>
      <c r="J358" s="34"/>
      <c r="K358" s="9">
        <f t="shared" si="16"/>
        <v>8.3065714251668813E-3</v>
      </c>
      <c r="L358" s="71">
        <f t="shared" si="17"/>
        <v>16730.598663407829</v>
      </c>
      <c r="M358" s="10">
        <f t="shared" si="18"/>
        <v>51592.241137380435</v>
      </c>
    </row>
    <row r="359" spans="1:13" x14ac:dyDescent="0.3">
      <c r="A359" s="36" t="s">
        <v>125</v>
      </c>
      <c r="B359" s="4" t="s">
        <v>127</v>
      </c>
      <c r="C359" s="12">
        <v>8</v>
      </c>
      <c r="D359" s="6">
        <v>564355.67830158363</v>
      </c>
      <c r="E359" s="24">
        <v>35678.648180807497</v>
      </c>
      <c r="F359" s="34"/>
      <c r="G359" s="34"/>
      <c r="H359" s="35"/>
      <c r="I359" s="24">
        <v>35678.648180807497</v>
      </c>
      <c r="J359" s="34"/>
      <c r="K359" s="9">
        <f t="shared" si="16"/>
        <v>8.5012414342939529E-3</v>
      </c>
      <c r="L359" s="71">
        <f t="shared" si="17"/>
        <v>17122.691336521941</v>
      </c>
      <c r="M359" s="10">
        <f t="shared" si="18"/>
        <v>52801.339517329441</v>
      </c>
    </row>
    <row r="360" spans="1:13" x14ac:dyDescent="0.3">
      <c r="A360" s="4" t="s">
        <v>128</v>
      </c>
      <c r="B360" s="4" t="s">
        <v>129</v>
      </c>
      <c r="C360" s="12">
        <v>9</v>
      </c>
      <c r="D360" s="6">
        <v>9733.8732198348043</v>
      </c>
      <c r="E360" s="24">
        <v>3374.3432283855827</v>
      </c>
      <c r="F360" s="34"/>
      <c r="G360" s="34"/>
      <c r="H360" s="34"/>
      <c r="I360" s="24">
        <v>3374.3432283855827</v>
      </c>
      <c r="J360" s="34"/>
      <c r="K360" s="9">
        <f t="shared" si="16"/>
        <v>8.0401326645867057E-4</v>
      </c>
      <c r="L360" s="71">
        <f t="shared" si="17"/>
        <v>1619.395366952539</v>
      </c>
      <c r="M360" s="10">
        <f t="shared" si="18"/>
        <v>4993.7385953381217</v>
      </c>
    </row>
    <row r="361" spans="1:13" x14ac:dyDescent="0.3">
      <c r="A361" s="4" t="s">
        <v>128</v>
      </c>
      <c r="B361" s="4" t="s">
        <v>129</v>
      </c>
      <c r="C361" s="12">
        <v>11</v>
      </c>
      <c r="D361" s="6">
        <v>17632.487046276448</v>
      </c>
      <c r="E361" s="24">
        <v>7630.2081346808191</v>
      </c>
      <c r="I361" s="24">
        <v>7630.2081346808191</v>
      </c>
      <c r="K361" s="9">
        <f t="shared" si="16"/>
        <v>1.8180689250925333E-3</v>
      </c>
      <c r="L361" s="71">
        <f t="shared" si="17"/>
        <v>3661.8455402645686</v>
      </c>
      <c r="M361" s="10">
        <f t="shared" si="18"/>
        <v>11292.053674945388</v>
      </c>
    </row>
    <row r="362" spans="1:13" x14ac:dyDescent="0.3">
      <c r="A362" s="4" t="s">
        <v>128</v>
      </c>
      <c r="B362" s="4" t="s">
        <v>129</v>
      </c>
      <c r="C362" s="12">
        <v>10</v>
      </c>
      <c r="D362" s="6">
        <v>361802.05650842143</v>
      </c>
      <c r="E362" s="24">
        <v>13019.437586864351</v>
      </c>
      <c r="I362" s="24">
        <v>13019.437586864351</v>
      </c>
      <c r="K362" s="9">
        <f t="shared" si="16"/>
        <v>3.1021742108545969E-3</v>
      </c>
      <c r="L362" s="71">
        <f t="shared" si="17"/>
        <v>6248.2134985963166</v>
      </c>
      <c r="M362" s="10">
        <f t="shared" si="18"/>
        <v>19267.651085460668</v>
      </c>
    </row>
    <row r="363" spans="1:13" x14ac:dyDescent="0.3">
      <c r="A363" s="4" t="s">
        <v>128</v>
      </c>
      <c r="B363" s="4" t="s">
        <v>129</v>
      </c>
      <c r="C363" s="12">
        <v>8</v>
      </c>
      <c r="D363" s="6">
        <v>558583.83392668515</v>
      </c>
      <c r="E363" s="24">
        <v>18147.70423444948</v>
      </c>
      <c r="I363" s="24">
        <v>18147.70423444948</v>
      </c>
      <c r="K363" s="9">
        <f t="shared" si="16"/>
        <v>4.324099231377383E-3</v>
      </c>
      <c r="L363" s="71">
        <f t="shared" si="17"/>
        <v>8709.3416908134077</v>
      </c>
      <c r="M363" s="10">
        <f t="shared" si="18"/>
        <v>26857.045925262886</v>
      </c>
    </row>
    <row r="364" spans="1:13" s="1" customFormat="1" x14ac:dyDescent="0.3">
      <c r="C364" s="5"/>
      <c r="D364" s="6">
        <f>SUM(D3:D363)</f>
        <v>65403433.395689771</v>
      </c>
      <c r="E364" s="6">
        <f>SUM(E3:E363)</f>
        <v>5711015.1655819993</v>
      </c>
      <c r="F364" s="7"/>
      <c r="G364" s="7"/>
      <c r="H364" s="7"/>
      <c r="I364" s="7">
        <f>SUM(I3:I363)</f>
        <v>4196875.0630796179</v>
      </c>
      <c r="J364" s="7">
        <f>SUM(J3:J363)</f>
        <v>1514140.1075199575</v>
      </c>
      <c r="K364" s="72">
        <f>SUM(K3:K363)</f>
        <v>1</v>
      </c>
      <c r="L364" s="71">
        <f>SUM(L3:L363)</f>
        <v>2014140.1075199577</v>
      </c>
      <c r="M364" s="71">
        <f>SUM(M3:M363)</f>
        <v>6211015.1705995779</v>
      </c>
    </row>
    <row r="365" spans="1:13" x14ac:dyDescent="0.3">
      <c r="D365" s="6"/>
      <c r="E365" s="14"/>
      <c r="J365" s="13">
        <v>500000</v>
      </c>
      <c r="L365" s="71">
        <f>K365*$J$366</f>
        <v>0</v>
      </c>
      <c r="M365" s="73"/>
    </row>
    <row r="366" spans="1:13" s="1" customFormat="1" x14ac:dyDescent="0.3">
      <c r="C366" s="5"/>
      <c r="D366" s="7"/>
      <c r="E366" s="7"/>
      <c r="F366" s="8"/>
      <c r="G366" s="8"/>
      <c r="H366" s="8"/>
      <c r="I366" s="10"/>
      <c r="J366" s="8">
        <f>SUM(J364:J365)</f>
        <v>2014140.1075199575</v>
      </c>
      <c r="K366" s="7"/>
      <c r="L366" s="71"/>
    </row>
    <row r="367" spans="1:13" x14ac:dyDescent="0.3">
      <c r="M367" s="37"/>
    </row>
    <row r="368" spans="1:13" x14ac:dyDescent="0.3">
      <c r="C368" s="38"/>
    </row>
  </sheetData>
  <autoFilter ref="A2:M36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"/>
  <sheetViews>
    <sheetView zoomScale="70" zoomScaleNormal="70" workbookViewId="0">
      <pane ySplit="2" topLeftCell="A159" activePane="bottomLeft" state="frozen"/>
      <selection pane="bottomLeft" activeCell="A2" sqref="A2:H2"/>
    </sheetView>
  </sheetViews>
  <sheetFormatPr defaultColWidth="17.5546875" defaultRowHeight="15.6" x14ac:dyDescent="0.3"/>
  <cols>
    <col min="1" max="2" width="31.21875" style="4" customWidth="1"/>
    <col min="3" max="3" width="31.21875" style="12" customWidth="1"/>
    <col min="4" max="4" width="31.21875" style="24" customWidth="1"/>
    <col min="5" max="7" width="31.21875" style="4" customWidth="1"/>
    <col min="8" max="8" width="31.21875" style="40" customWidth="1"/>
    <col min="9" max="16384" width="17.5546875" style="4"/>
  </cols>
  <sheetData>
    <row r="1" spans="1:8" s="56" customFormat="1" ht="35.4" customHeight="1" x14ac:dyDescent="0.3">
      <c r="A1" s="56" t="s">
        <v>202</v>
      </c>
      <c r="B1" s="57" t="s">
        <v>203</v>
      </c>
      <c r="C1" s="57" t="s">
        <v>204</v>
      </c>
      <c r="D1" s="58" t="s">
        <v>205</v>
      </c>
      <c r="E1" s="57" t="s">
        <v>206</v>
      </c>
      <c r="F1" s="57" t="s">
        <v>207</v>
      </c>
      <c r="G1" s="56" t="s">
        <v>208</v>
      </c>
      <c r="H1" s="74" t="s">
        <v>209</v>
      </c>
    </row>
    <row r="2" spans="1:8" ht="115.5" customHeight="1" x14ac:dyDescent="0.3">
      <c r="A2" s="3" t="s">
        <v>0</v>
      </c>
      <c r="B2" s="2" t="s">
        <v>132</v>
      </c>
      <c r="C2" s="2" t="s">
        <v>200</v>
      </c>
      <c r="D2" s="68" t="s">
        <v>224</v>
      </c>
      <c r="E2" s="2" t="s">
        <v>201</v>
      </c>
      <c r="F2" s="2" t="s">
        <v>221</v>
      </c>
      <c r="G2" s="69" t="s">
        <v>3</v>
      </c>
      <c r="H2" s="69" t="s">
        <v>222</v>
      </c>
    </row>
    <row r="3" spans="1:8" s="1" customFormat="1" x14ac:dyDescent="0.3">
      <c r="A3" s="1" t="s">
        <v>4</v>
      </c>
      <c r="B3" s="1" t="s">
        <v>5</v>
      </c>
      <c r="C3" s="5">
        <v>8</v>
      </c>
      <c r="D3" s="6">
        <v>10769</v>
      </c>
      <c r="E3" s="10">
        <v>730.99212831743944</v>
      </c>
      <c r="F3" s="10">
        <f>D3+E3</f>
        <v>11499.992128317439</v>
      </c>
      <c r="G3" s="39"/>
      <c r="H3" s="39">
        <f>F3</f>
        <v>11499.992128317439</v>
      </c>
    </row>
    <row r="4" spans="1:8" s="1" customFormat="1" x14ac:dyDescent="0.3">
      <c r="A4" s="1" t="s">
        <v>4</v>
      </c>
      <c r="B4" s="1" t="s">
        <v>5</v>
      </c>
      <c r="C4" s="5">
        <v>9</v>
      </c>
      <c r="D4" s="6">
        <v>7238</v>
      </c>
      <c r="E4" s="10">
        <v>368.99546270971337</v>
      </c>
      <c r="F4" s="10">
        <f t="shared" ref="F4:F67" si="0">D4+E4</f>
        <v>7606.9954627097131</v>
      </c>
      <c r="G4" s="39"/>
      <c r="H4" s="39">
        <f t="shared" ref="H4:H67" si="1">F4</f>
        <v>7606.9954627097131</v>
      </c>
    </row>
    <row r="5" spans="1:8" s="1" customFormat="1" x14ac:dyDescent="0.3">
      <c r="A5" s="1" t="s">
        <v>4</v>
      </c>
      <c r="B5" s="1" t="s">
        <v>5</v>
      </c>
      <c r="C5" s="5">
        <v>10</v>
      </c>
      <c r="D5" s="6">
        <v>127299</v>
      </c>
      <c r="E5" s="10">
        <v>5533.930200386113</v>
      </c>
      <c r="F5" s="10">
        <f t="shared" si="0"/>
        <v>132832.93020038612</v>
      </c>
      <c r="G5" s="39"/>
      <c r="H5" s="39">
        <f t="shared" si="1"/>
        <v>132832.93020038612</v>
      </c>
    </row>
    <row r="6" spans="1:8" s="1" customFormat="1" x14ac:dyDescent="0.3">
      <c r="A6" s="1" t="s">
        <v>4</v>
      </c>
      <c r="B6" s="1" t="s">
        <v>5</v>
      </c>
      <c r="C6" s="5">
        <v>11</v>
      </c>
      <c r="D6" s="6">
        <v>25146</v>
      </c>
      <c r="E6" s="10">
        <v>238.58959199663855</v>
      </c>
      <c r="F6" s="10">
        <f t="shared" si="0"/>
        <v>25384.589591996639</v>
      </c>
      <c r="G6" s="39"/>
      <c r="H6" s="39">
        <f t="shared" si="1"/>
        <v>25384.589591996639</v>
      </c>
    </row>
    <row r="7" spans="1:8" x14ac:dyDescent="0.3">
      <c r="A7" s="1" t="s">
        <v>6</v>
      </c>
      <c r="B7" s="1" t="s">
        <v>7</v>
      </c>
      <c r="C7" s="5">
        <v>9</v>
      </c>
      <c r="D7" s="6">
        <v>7238</v>
      </c>
      <c r="E7" s="10">
        <v>2213.9727762582802</v>
      </c>
      <c r="F7" s="10">
        <f t="shared" si="0"/>
        <v>9451.9727762582806</v>
      </c>
      <c r="G7" s="40">
        <v>26790</v>
      </c>
      <c r="H7" s="39">
        <f t="shared" si="1"/>
        <v>9451.9727762582806</v>
      </c>
    </row>
    <row r="8" spans="1:8" x14ac:dyDescent="0.3">
      <c r="A8" s="1" t="s">
        <v>6</v>
      </c>
      <c r="B8" s="1" t="s">
        <v>7</v>
      </c>
      <c r="C8" s="5">
        <v>8</v>
      </c>
      <c r="D8" s="6">
        <v>10769</v>
      </c>
      <c r="E8" s="10">
        <v>4385.9527699046366</v>
      </c>
      <c r="F8" s="10">
        <f t="shared" si="0"/>
        <v>15154.952769904638</v>
      </c>
      <c r="G8" s="40">
        <v>40260</v>
      </c>
      <c r="H8" s="39">
        <f t="shared" si="1"/>
        <v>15154.952769904638</v>
      </c>
    </row>
    <row r="9" spans="1:8" x14ac:dyDescent="0.3">
      <c r="A9" s="1" t="s">
        <v>6</v>
      </c>
      <c r="B9" s="1" t="s">
        <v>7</v>
      </c>
      <c r="C9" s="5">
        <v>11</v>
      </c>
      <c r="D9" s="6">
        <v>25146</v>
      </c>
      <c r="E9" s="10">
        <v>1431.5375519798313</v>
      </c>
      <c r="F9" s="10">
        <f t="shared" si="0"/>
        <v>26577.537551979833</v>
      </c>
      <c r="G9" s="40">
        <v>94050</v>
      </c>
      <c r="H9" s="39">
        <f t="shared" si="1"/>
        <v>26577.537551979833</v>
      </c>
    </row>
    <row r="10" spans="1:8" x14ac:dyDescent="0.3">
      <c r="A10" s="1" t="s">
        <v>6</v>
      </c>
      <c r="B10" s="1" t="s">
        <v>7</v>
      </c>
      <c r="C10" s="5">
        <v>10</v>
      </c>
      <c r="D10" s="6">
        <v>127299</v>
      </c>
      <c r="E10" s="10">
        <v>33203.58120231668</v>
      </c>
      <c r="F10" s="10">
        <f t="shared" si="0"/>
        <v>160502.58120231668</v>
      </c>
      <c r="G10" s="40">
        <v>470610</v>
      </c>
      <c r="H10" s="39">
        <f t="shared" si="1"/>
        <v>160502.58120231668</v>
      </c>
    </row>
    <row r="11" spans="1:8" s="1" customFormat="1" x14ac:dyDescent="0.3">
      <c r="A11" s="4" t="s">
        <v>4</v>
      </c>
      <c r="B11" s="1" t="s">
        <v>8</v>
      </c>
      <c r="C11" s="12">
        <v>9</v>
      </c>
      <c r="D11" s="6">
        <v>7923.629581806852</v>
      </c>
      <c r="E11" s="10">
        <v>860.98941298933119</v>
      </c>
      <c r="F11" s="10">
        <f t="shared" si="0"/>
        <v>8784.618994796183</v>
      </c>
      <c r="G11" s="39">
        <v>14664</v>
      </c>
      <c r="H11" s="39">
        <f t="shared" si="1"/>
        <v>8784.618994796183</v>
      </c>
    </row>
    <row r="12" spans="1:8" s="1" customFormat="1" x14ac:dyDescent="0.3">
      <c r="A12" s="4" t="s">
        <v>4</v>
      </c>
      <c r="B12" s="1" t="s">
        <v>8</v>
      </c>
      <c r="C12" s="12">
        <v>11</v>
      </c>
      <c r="D12" s="6">
        <v>45880.810465101531</v>
      </c>
      <c r="E12" s="10">
        <v>5932.6904517373114</v>
      </c>
      <c r="F12" s="10">
        <f t="shared" si="0"/>
        <v>51813.500916838842</v>
      </c>
      <c r="G12" s="39">
        <v>85800</v>
      </c>
      <c r="H12" s="39">
        <f t="shared" si="1"/>
        <v>51813.500916838842</v>
      </c>
    </row>
    <row r="13" spans="1:8" s="1" customFormat="1" x14ac:dyDescent="0.3">
      <c r="A13" s="4" t="s">
        <v>4</v>
      </c>
      <c r="B13" s="1" t="s">
        <v>8</v>
      </c>
      <c r="C13" s="12">
        <v>8</v>
      </c>
      <c r="D13" s="14">
        <v>50909.093155045404</v>
      </c>
      <c r="E13" s="10">
        <v>5836.0831001343668</v>
      </c>
      <c r="F13" s="10">
        <f t="shared" si="0"/>
        <v>56745.176255179773</v>
      </c>
      <c r="G13" s="39">
        <v>95160</v>
      </c>
      <c r="H13" s="39">
        <f t="shared" si="1"/>
        <v>56745.176255179773</v>
      </c>
    </row>
    <row r="14" spans="1:8" s="1" customFormat="1" x14ac:dyDescent="0.3">
      <c r="A14" s="4" t="s">
        <v>4</v>
      </c>
      <c r="B14" s="1" t="s">
        <v>8</v>
      </c>
      <c r="C14" s="12">
        <v>10</v>
      </c>
      <c r="D14" s="6">
        <v>265845.48734378314</v>
      </c>
      <c r="E14" s="10">
        <v>47692.491667309696</v>
      </c>
      <c r="F14" s="10">
        <f t="shared" si="0"/>
        <v>313537.97901109286</v>
      </c>
      <c r="G14" s="39">
        <v>491400</v>
      </c>
      <c r="H14" s="39">
        <f t="shared" si="1"/>
        <v>313537.97901109286</v>
      </c>
    </row>
    <row r="15" spans="1:8" x14ac:dyDescent="0.3">
      <c r="A15" s="4" t="s">
        <v>4</v>
      </c>
      <c r="B15" s="1" t="s">
        <v>8</v>
      </c>
      <c r="C15" s="12" t="s">
        <v>9</v>
      </c>
      <c r="D15" s="14">
        <v>804705.88411859761</v>
      </c>
      <c r="E15" s="10">
        <v>140037.53615038467</v>
      </c>
      <c r="F15" s="10">
        <f t="shared" si="0"/>
        <v>944743.4202689823</v>
      </c>
      <c r="G15" s="40">
        <v>1476790</v>
      </c>
      <c r="H15" s="39">
        <f t="shared" si="1"/>
        <v>944743.4202689823</v>
      </c>
    </row>
    <row r="16" spans="1:8" x14ac:dyDescent="0.3">
      <c r="A16" s="4" t="s">
        <v>4</v>
      </c>
      <c r="B16" s="4" t="s">
        <v>10</v>
      </c>
      <c r="C16" s="12">
        <v>9</v>
      </c>
      <c r="D16" s="15">
        <v>7923.629581806852</v>
      </c>
      <c r="E16" s="10">
        <v>0</v>
      </c>
      <c r="F16" s="10">
        <f t="shared" si="0"/>
        <v>7923.629581806852</v>
      </c>
      <c r="G16" s="40">
        <v>14664</v>
      </c>
      <c r="H16" s="39">
        <f t="shared" si="1"/>
        <v>7923.629581806852</v>
      </c>
    </row>
    <row r="17" spans="1:8" x14ac:dyDescent="0.3">
      <c r="A17" s="4" t="s">
        <v>4</v>
      </c>
      <c r="B17" s="4" t="s">
        <v>10</v>
      </c>
      <c r="C17" s="12">
        <v>11</v>
      </c>
      <c r="D17" s="6">
        <v>9176.1620930203062</v>
      </c>
      <c r="E17" s="10">
        <v>1382.8222808512132</v>
      </c>
      <c r="F17" s="10">
        <f t="shared" si="0"/>
        <v>10558.984373871519</v>
      </c>
      <c r="G17" s="40">
        <v>17160</v>
      </c>
      <c r="H17" s="39">
        <f t="shared" si="1"/>
        <v>10558.984373871519</v>
      </c>
    </row>
    <row r="18" spans="1:8" x14ac:dyDescent="0.3">
      <c r="A18" s="4" t="s">
        <v>4</v>
      </c>
      <c r="B18" s="4" t="s">
        <v>10</v>
      </c>
      <c r="C18" s="12">
        <v>10</v>
      </c>
      <c r="D18" s="6">
        <v>31901.458481253976</v>
      </c>
      <c r="E18" s="10">
        <v>3385.9004265360368</v>
      </c>
      <c r="F18" s="10">
        <f t="shared" si="0"/>
        <v>35287.358907790011</v>
      </c>
      <c r="G18" s="40">
        <v>58968</v>
      </c>
      <c r="H18" s="39">
        <f t="shared" si="1"/>
        <v>35287.358907790011</v>
      </c>
    </row>
    <row r="19" spans="1:8" x14ac:dyDescent="0.3">
      <c r="A19" s="4" t="s">
        <v>4</v>
      </c>
      <c r="B19" s="4" t="s">
        <v>10</v>
      </c>
      <c r="C19" s="12">
        <v>8</v>
      </c>
      <c r="D19" s="6">
        <v>40727.274524036322</v>
      </c>
      <c r="E19" s="10">
        <v>4900.0910446772668</v>
      </c>
      <c r="F19" s="10">
        <f t="shared" si="0"/>
        <v>45627.365568713591</v>
      </c>
      <c r="G19" s="40">
        <v>76128</v>
      </c>
      <c r="H19" s="39">
        <f t="shared" si="1"/>
        <v>45627.365568713591</v>
      </c>
    </row>
    <row r="20" spans="1:8" x14ac:dyDescent="0.3">
      <c r="A20" s="4" t="s">
        <v>4</v>
      </c>
      <c r="B20" s="4" t="s">
        <v>10</v>
      </c>
      <c r="C20" s="12" t="s">
        <v>9</v>
      </c>
      <c r="D20" s="6">
        <v>473356.4024227045</v>
      </c>
      <c r="E20" s="10">
        <v>90014.759234239653</v>
      </c>
      <c r="F20" s="10">
        <f t="shared" si="0"/>
        <v>563371.1616569442</v>
      </c>
      <c r="G20" s="40">
        <v>868700</v>
      </c>
      <c r="H20" s="39">
        <f t="shared" si="1"/>
        <v>563371.1616569442</v>
      </c>
    </row>
    <row r="21" spans="1:8" x14ac:dyDescent="0.3">
      <c r="A21" s="4" t="s">
        <v>4</v>
      </c>
      <c r="B21" s="4" t="s">
        <v>11</v>
      </c>
      <c r="C21" s="12">
        <v>11</v>
      </c>
      <c r="D21" s="6">
        <v>8823.2327817502955</v>
      </c>
      <c r="E21" s="10">
        <v>0</v>
      </c>
      <c r="F21" s="10">
        <f t="shared" si="0"/>
        <v>8823.2327817502955</v>
      </c>
      <c r="G21" s="40">
        <v>16500</v>
      </c>
      <c r="H21" s="39">
        <f t="shared" si="1"/>
        <v>8823.2327817502955</v>
      </c>
    </row>
    <row r="22" spans="1:8" x14ac:dyDescent="0.3">
      <c r="A22" s="4" t="s">
        <v>4</v>
      </c>
      <c r="B22" s="4" t="s">
        <v>11</v>
      </c>
      <c r="C22" s="12">
        <v>7</v>
      </c>
      <c r="D22" s="15">
        <v>13996.736632414562</v>
      </c>
      <c r="E22" s="10">
        <v>0</v>
      </c>
      <c r="F22" s="10">
        <f t="shared" si="0"/>
        <v>13996.736632414562</v>
      </c>
      <c r="G22" s="40">
        <v>26100</v>
      </c>
      <c r="H22" s="39">
        <f t="shared" si="1"/>
        <v>13996.736632414562</v>
      </c>
    </row>
    <row r="23" spans="1:8" x14ac:dyDescent="0.3">
      <c r="A23" s="4" t="s">
        <v>4</v>
      </c>
      <c r="B23" s="4" t="s">
        <v>11</v>
      </c>
      <c r="C23" s="12">
        <v>9</v>
      </c>
      <c r="D23" s="6">
        <v>15237.749195782408</v>
      </c>
      <c r="E23" s="10">
        <v>575.85430977845272</v>
      </c>
      <c r="F23" s="10">
        <f t="shared" si="0"/>
        <v>15813.603505560861</v>
      </c>
      <c r="G23" s="40">
        <v>28200</v>
      </c>
      <c r="H23" s="39">
        <f t="shared" si="1"/>
        <v>15813.603505560861</v>
      </c>
    </row>
    <row r="24" spans="1:8" x14ac:dyDescent="0.3">
      <c r="A24" s="4" t="s">
        <v>4</v>
      </c>
      <c r="B24" s="4" t="s">
        <v>11</v>
      </c>
      <c r="C24" s="12">
        <v>8</v>
      </c>
      <c r="D24" s="6">
        <v>48951.051110620574</v>
      </c>
      <c r="E24" s="10">
        <v>12149.82162499056</v>
      </c>
      <c r="F24" s="10">
        <f t="shared" si="0"/>
        <v>61100.872735611134</v>
      </c>
      <c r="G24" s="40">
        <v>91500</v>
      </c>
      <c r="H24" s="39">
        <f t="shared" si="1"/>
        <v>61100.872735611134</v>
      </c>
    </row>
    <row r="25" spans="1:8" x14ac:dyDescent="0.3">
      <c r="A25" s="4" t="s">
        <v>4</v>
      </c>
      <c r="B25" s="4" t="s">
        <v>11</v>
      </c>
      <c r="C25" s="12">
        <v>10</v>
      </c>
      <c r="D25" s="6">
        <v>71573.785054095468</v>
      </c>
      <c r="E25" s="10">
        <v>10819.464754536191</v>
      </c>
      <c r="F25" s="10">
        <f t="shared" si="0"/>
        <v>82393.249808631663</v>
      </c>
      <c r="G25" s="40">
        <v>132300</v>
      </c>
      <c r="H25" s="39">
        <f t="shared" si="1"/>
        <v>82393.249808631663</v>
      </c>
    </row>
    <row r="26" spans="1:8" x14ac:dyDescent="0.3">
      <c r="A26" s="4" t="s">
        <v>4</v>
      </c>
      <c r="B26" s="4" t="s">
        <v>11</v>
      </c>
      <c r="C26" s="12">
        <v>5</v>
      </c>
      <c r="D26" s="6">
        <v>193666.03230447159</v>
      </c>
      <c r="E26" s="10">
        <v>11017.684774791596</v>
      </c>
      <c r="F26" s="10">
        <f t="shared" si="0"/>
        <v>204683.71707926318</v>
      </c>
      <c r="G26" s="40">
        <v>355500</v>
      </c>
      <c r="H26" s="39">
        <f t="shared" si="1"/>
        <v>204683.71707926318</v>
      </c>
    </row>
    <row r="27" spans="1:8" x14ac:dyDescent="0.3">
      <c r="A27" s="4" t="s">
        <v>4</v>
      </c>
      <c r="B27" s="4" t="s">
        <v>11</v>
      </c>
      <c r="C27" s="12" t="s">
        <v>9</v>
      </c>
      <c r="D27" s="6">
        <v>639031.14327065099</v>
      </c>
      <c r="E27" s="10">
        <v>95925.135550031628</v>
      </c>
      <c r="F27" s="10">
        <f t="shared" si="0"/>
        <v>734956.27882068267</v>
      </c>
      <c r="G27" s="40">
        <v>1172745</v>
      </c>
      <c r="H27" s="39">
        <f t="shared" si="1"/>
        <v>734956.27882068267</v>
      </c>
    </row>
    <row r="28" spans="1:8" x14ac:dyDescent="0.3">
      <c r="A28" s="1" t="s">
        <v>4</v>
      </c>
      <c r="B28" s="1" t="s">
        <v>12</v>
      </c>
      <c r="C28" s="5">
        <v>9</v>
      </c>
      <c r="D28" s="18">
        <v>1956</v>
      </c>
      <c r="E28" s="10">
        <v>0</v>
      </c>
      <c r="F28" s="10">
        <f t="shared" si="0"/>
        <v>1956</v>
      </c>
      <c r="G28" s="40"/>
      <c r="H28" s="39">
        <f t="shared" si="1"/>
        <v>1956</v>
      </c>
    </row>
    <row r="29" spans="1:8" x14ac:dyDescent="0.3">
      <c r="A29" s="1" t="s">
        <v>4</v>
      </c>
      <c r="B29" s="1" t="s">
        <v>12</v>
      </c>
      <c r="C29" s="5">
        <v>11</v>
      </c>
      <c r="D29" s="18">
        <v>2265</v>
      </c>
      <c r="E29" s="10">
        <v>0</v>
      </c>
      <c r="F29" s="10">
        <f t="shared" si="0"/>
        <v>2265</v>
      </c>
      <c r="G29" s="40"/>
      <c r="H29" s="39">
        <f t="shared" si="1"/>
        <v>2265</v>
      </c>
    </row>
    <row r="30" spans="1:8" x14ac:dyDescent="0.3">
      <c r="A30" s="1" t="s">
        <v>4</v>
      </c>
      <c r="B30" s="1" t="s">
        <v>12</v>
      </c>
      <c r="C30" s="5">
        <v>10</v>
      </c>
      <c r="D30" s="18">
        <v>7873</v>
      </c>
      <c r="E30" s="10">
        <v>0</v>
      </c>
      <c r="F30" s="10">
        <f t="shared" si="0"/>
        <v>7873</v>
      </c>
      <c r="G30" s="40"/>
      <c r="H30" s="39">
        <f t="shared" si="1"/>
        <v>7873</v>
      </c>
    </row>
    <row r="31" spans="1:8" x14ac:dyDescent="0.3">
      <c r="A31" s="1" t="s">
        <v>4</v>
      </c>
      <c r="B31" s="1" t="s">
        <v>12</v>
      </c>
      <c r="C31" s="5">
        <v>8</v>
      </c>
      <c r="D31" s="18">
        <v>12564</v>
      </c>
      <c r="E31" s="10">
        <v>0</v>
      </c>
      <c r="F31" s="10">
        <f t="shared" si="0"/>
        <v>12564</v>
      </c>
      <c r="G31" s="40"/>
      <c r="H31" s="39">
        <f t="shared" si="1"/>
        <v>12564</v>
      </c>
    </row>
    <row r="32" spans="1:8" x14ac:dyDescent="0.3">
      <c r="A32" s="1" t="s">
        <v>13</v>
      </c>
      <c r="B32" s="1" t="s">
        <v>14</v>
      </c>
      <c r="C32" s="5">
        <v>9</v>
      </c>
      <c r="D32" s="6">
        <v>5663</v>
      </c>
      <c r="E32" s="10">
        <v>452.01944181939893</v>
      </c>
      <c r="F32" s="10">
        <f t="shared" si="0"/>
        <v>6115.0194418193987</v>
      </c>
      <c r="G32" s="40">
        <v>14100</v>
      </c>
      <c r="H32" s="39">
        <f t="shared" si="1"/>
        <v>6115.0194418193987</v>
      </c>
    </row>
    <row r="33" spans="1:8" x14ac:dyDescent="0.3">
      <c r="A33" s="1" t="s">
        <v>13</v>
      </c>
      <c r="B33" s="1" t="s">
        <v>14</v>
      </c>
      <c r="C33" s="5">
        <v>11</v>
      </c>
      <c r="D33" s="6">
        <v>6559</v>
      </c>
      <c r="E33" s="10">
        <v>149.56362483371373</v>
      </c>
      <c r="F33" s="10">
        <f t="shared" si="0"/>
        <v>6708.5636248337141</v>
      </c>
      <c r="G33" s="40">
        <v>16500</v>
      </c>
      <c r="H33" s="39">
        <f t="shared" si="1"/>
        <v>6708.5636248337141</v>
      </c>
    </row>
    <row r="34" spans="1:8" x14ac:dyDescent="0.3">
      <c r="A34" s="1" t="s">
        <v>13</v>
      </c>
      <c r="B34" s="1" t="s">
        <v>14</v>
      </c>
      <c r="C34" s="5">
        <v>10</v>
      </c>
      <c r="D34" s="6">
        <v>22801</v>
      </c>
      <c r="E34" s="10">
        <v>9763.8171917326872</v>
      </c>
      <c r="F34" s="10">
        <f t="shared" si="0"/>
        <v>32564.817191732687</v>
      </c>
      <c r="G34" s="40">
        <v>56700</v>
      </c>
      <c r="H34" s="39">
        <f t="shared" si="1"/>
        <v>32564.817191732687</v>
      </c>
    </row>
    <row r="35" spans="1:8" x14ac:dyDescent="0.3">
      <c r="A35" s="1" t="s">
        <v>13</v>
      </c>
      <c r="B35" s="1" t="s">
        <v>14</v>
      </c>
      <c r="C35" s="5">
        <v>8</v>
      </c>
      <c r="D35" s="6">
        <v>36387</v>
      </c>
      <c r="E35" s="10">
        <v>10206.230634832142</v>
      </c>
      <c r="F35" s="10">
        <f t="shared" si="0"/>
        <v>46593.230634832144</v>
      </c>
      <c r="G35" s="40">
        <v>91500</v>
      </c>
      <c r="H35" s="39">
        <f t="shared" si="1"/>
        <v>46593.230634832144</v>
      </c>
    </row>
    <row r="36" spans="1:8" x14ac:dyDescent="0.3">
      <c r="A36" s="1" t="s">
        <v>4</v>
      </c>
      <c r="B36" s="1" t="s">
        <v>15</v>
      </c>
      <c r="C36" s="5">
        <v>9</v>
      </c>
      <c r="D36" s="6">
        <v>5079</v>
      </c>
      <c r="E36" s="10">
        <v>1051.6370687226831</v>
      </c>
      <c r="F36" s="10">
        <f t="shared" si="0"/>
        <v>6130.6370687226827</v>
      </c>
      <c r="G36" s="40"/>
      <c r="H36" s="39">
        <f t="shared" si="1"/>
        <v>6130.6370687226827</v>
      </c>
    </row>
    <row r="37" spans="1:8" x14ac:dyDescent="0.3">
      <c r="A37" s="1" t="s">
        <v>4</v>
      </c>
      <c r="B37" s="1" t="s">
        <v>15</v>
      </c>
      <c r="C37" s="5">
        <v>11</v>
      </c>
      <c r="D37" s="6">
        <v>5882</v>
      </c>
      <c r="E37" s="10">
        <v>918.74798112138444</v>
      </c>
      <c r="F37" s="10">
        <f t="shared" si="0"/>
        <v>6800.7479811213843</v>
      </c>
      <c r="G37" s="40"/>
      <c r="H37" s="39">
        <f t="shared" si="1"/>
        <v>6800.7479811213843</v>
      </c>
    </row>
    <row r="38" spans="1:8" x14ac:dyDescent="0.3">
      <c r="A38" s="1" t="s">
        <v>4</v>
      </c>
      <c r="B38" s="1" t="s">
        <v>15</v>
      </c>
      <c r="C38" s="5">
        <v>8</v>
      </c>
      <c r="D38" s="6">
        <v>39161</v>
      </c>
      <c r="E38" s="10">
        <v>7539.0971936739197</v>
      </c>
      <c r="F38" s="10">
        <f t="shared" si="0"/>
        <v>46700.097193673922</v>
      </c>
      <c r="G38" s="40"/>
      <c r="H38" s="39">
        <f t="shared" si="1"/>
        <v>46700.097193673922</v>
      </c>
    </row>
    <row r="39" spans="1:8" x14ac:dyDescent="0.3">
      <c r="A39" s="1" t="s">
        <v>4</v>
      </c>
      <c r="B39" s="1" t="s">
        <v>15</v>
      </c>
      <c r="C39" s="5">
        <v>10</v>
      </c>
      <c r="D39" s="6">
        <v>40899</v>
      </c>
      <c r="E39" s="10">
        <v>1956.0648135592965</v>
      </c>
      <c r="F39" s="10">
        <f t="shared" si="0"/>
        <v>42855.064813559293</v>
      </c>
      <c r="G39" s="40"/>
      <c r="H39" s="39">
        <f t="shared" si="1"/>
        <v>42855.064813559293</v>
      </c>
    </row>
    <row r="40" spans="1:8" x14ac:dyDescent="0.3">
      <c r="A40" s="1" t="s">
        <v>16</v>
      </c>
      <c r="B40" s="1" t="s">
        <v>17</v>
      </c>
      <c r="C40" s="5">
        <v>9</v>
      </c>
      <c r="D40" s="6">
        <v>2540</v>
      </c>
      <c r="E40" s="10">
        <v>1402.1827582969108</v>
      </c>
      <c r="F40" s="10">
        <f t="shared" si="0"/>
        <v>3942.1827582969108</v>
      </c>
      <c r="G40" s="40">
        <v>14100</v>
      </c>
      <c r="H40" s="39">
        <f t="shared" si="1"/>
        <v>3942.1827582969108</v>
      </c>
    </row>
    <row r="41" spans="1:8" x14ac:dyDescent="0.3">
      <c r="A41" s="1" t="s">
        <v>16</v>
      </c>
      <c r="B41" s="1" t="s">
        <v>17</v>
      </c>
      <c r="C41" s="5">
        <v>11</v>
      </c>
      <c r="D41" s="6">
        <v>2941</v>
      </c>
      <c r="E41" s="10">
        <v>1224.9973081618459</v>
      </c>
      <c r="F41" s="10">
        <f t="shared" si="0"/>
        <v>4165.9973081618464</v>
      </c>
      <c r="G41" s="40">
        <v>16500</v>
      </c>
      <c r="H41" s="39">
        <f t="shared" si="1"/>
        <v>4165.9973081618464</v>
      </c>
    </row>
    <row r="42" spans="1:8" x14ac:dyDescent="0.3">
      <c r="A42" s="1" t="s">
        <v>16</v>
      </c>
      <c r="B42" s="1" t="s">
        <v>17</v>
      </c>
      <c r="C42" s="5">
        <v>8</v>
      </c>
      <c r="D42" s="6">
        <v>19580</v>
      </c>
      <c r="E42" s="10">
        <v>10052.129591565226</v>
      </c>
      <c r="F42" s="10">
        <f t="shared" si="0"/>
        <v>29632.129591565226</v>
      </c>
      <c r="G42" s="40">
        <v>109800</v>
      </c>
      <c r="H42" s="39">
        <f t="shared" si="1"/>
        <v>29632.129591565226</v>
      </c>
    </row>
    <row r="43" spans="1:8" x14ac:dyDescent="0.3">
      <c r="A43" s="1" t="s">
        <v>16</v>
      </c>
      <c r="B43" s="1" t="s">
        <v>17</v>
      </c>
      <c r="C43" s="5">
        <v>10</v>
      </c>
      <c r="D43" s="6">
        <v>20450</v>
      </c>
      <c r="E43" s="10">
        <v>2608.0864180790618</v>
      </c>
      <c r="F43" s="10">
        <f t="shared" si="0"/>
        <v>23058.086418079063</v>
      </c>
      <c r="G43" s="40">
        <v>113400</v>
      </c>
      <c r="H43" s="39">
        <f t="shared" si="1"/>
        <v>23058.086418079063</v>
      </c>
    </row>
    <row r="44" spans="1:8" s="1" customFormat="1" x14ac:dyDescent="0.3">
      <c r="A44" s="1" t="s">
        <v>4</v>
      </c>
      <c r="B44" s="1" t="s">
        <v>18</v>
      </c>
      <c r="C44" s="5">
        <v>9</v>
      </c>
      <c r="D44" s="6">
        <v>15237.749195782408</v>
      </c>
      <c r="E44" s="10">
        <v>80.964607133568933</v>
      </c>
      <c r="F44" s="10">
        <f t="shared" si="0"/>
        <v>15318.713802915976</v>
      </c>
      <c r="G44" s="39">
        <v>28200</v>
      </c>
      <c r="H44" s="39">
        <f t="shared" si="1"/>
        <v>15318.713802915976</v>
      </c>
    </row>
    <row r="45" spans="1:8" s="1" customFormat="1" x14ac:dyDescent="0.3">
      <c r="A45" s="1" t="s">
        <v>4</v>
      </c>
      <c r="B45" s="1" t="s">
        <v>18</v>
      </c>
      <c r="C45" s="5">
        <v>11</v>
      </c>
      <c r="D45" s="6">
        <v>88232.327817502941</v>
      </c>
      <c r="E45" s="10">
        <v>201.24770674320015</v>
      </c>
      <c r="F45" s="10">
        <f t="shared" si="0"/>
        <v>88433.575524246146</v>
      </c>
      <c r="G45" s="39">
        <v>165000</v>
      </c>
      <c r="H45" s="39">
        <f t="shared" si="1"/>
        <v>88433.575524246146</v>
      </c>
    </row>
    <row r="46" spans="1:8" s="1" customFormat="1" x14ac:dyDescent="0.3">
      <c r="A46" s="1" t="s">
        <v>4</v>
      </c>
      <c r="B46" s="1" t="s">
        <v>18</v>
      </c>
      <c r="C46" s="5">
        <v>8</v>
      </c>
      <c r="D46" s="6">
        <v>156643.36355398584</v>
      </c>
      <c r="E46" s="10">
        <v>3014.5950991404998</v>
      </c>
      <c r="F46" s="10">
        <f t="shared" si="0"/>
        <v>159657.95865312635</v>
      </c>
      <c r="G46" s="39">
        <v>292800</v>
      </c>
      <c r="H46" s="39">
        <f t="shared" si="1"/>
        <v>159657.95865312635</v>
      </c>
    </row>
    <row r="47" spans="1:8" s="1" customFormat="1" x14ac:dyDescent="0.3">
      <c r="A47" s="1" t="s">
        <v>4</v>
      </c>
      <c r="B47" s="1" t="s">
        <v>18</v>
      </c>
      <c r="C47" s="5">
        <v>5</v>
      </c>
      <c r="D47" s="15">
        <v>271132.44522626023</v>
      </c>
      <c r="E47" s="10">
        <v>0</v>
      </c>
      <c r="F47" s="10">
        <f t="shared" si="0"/>
        <v>271132.44522626023</v>
      </c>
      <c r="G47" s="39">
        <v>497700</v>
      </c>
      <c r="H47" s="39">
        <f t="shared" si="1"/>
        <v>271132.44522626023</v>
      </c>
    </row>
    <row r="48" spans="1:8" s="1" customFormat="1" x14ac:dyDescent="0.3">
      <c r="A48" s="1" t="s">
        <v>4</v>
      </c>
      <c r="B48" s="1" t="s">
        <v>18</v>
      </c>
      <c r="C48" s="5">
        <v>10</v>
      </c>
      <c r="D48" s="6">
        <v>276070.31378008251</v>
      </c>
      <c r="E48" s="10">
        <v>4871.0432144026199</v>
      </c>
      <c r="F48" s="10">
        <f t="shared" si="0"/>
        <v>280941.35699448513</v>
      </c>
      <c r="G48" s="39">
        <v>510300</v>
      </c>
      <c r="H48" s="39">
        <f t="shared" si="1"/>
        <v>280941.35699448513</v>
      </c>
    </row>
    <row r="49" spans="1:8" s="1" customFormat="1" x14ac:dyDescent="0.3">
      <c r="A49" s="1" t="s">
        <v>4</v>
      </c>
      <c r="B49" s="1" t="s">
        <v>18</v>
      </c>
      <c r="C49" s="5" t="s">
        <v>9</v>
      </c>
      <c r="D49" s="6">
        <v>1869757.7895696824</v>
      </c>
      <c r="E49" s="10">
        <v>32362.735378566176</v>
      </c>
      <c r="F49" s="10">
        <f t="shared" si="0"/>
        <v>1902120.5249482486</v>
      </c>
      <c r="G49" s="39">
        <v>3431365</v>
      </c>
      <c r="H49" s="39">
        <f t="shared" si="1"/>
        <v>1902120.5249482486</v>
      </c>
    </row>
    <row r="50" spans="1:8" x14ac:dyDescent="0.3">
      <c r="A50" s="4" t="s">
        <v>4</v>
      </c>
      <c r="B50" s="4" t="s">
        <v>19</v>
      </c>
      <c r="C50" s="12">
        <v>7</v>
      </c>
      <c r="D50" s="15">
        <v>14556.606097711145</v>
      </c>
      <c r="E50" s="10">
        <v>0</v>
      </c>
      <c r="F50" s="10">
        <f t="shared" si="0"/>
        <v>14556.606097711145</v>
      </c>
      <c r="G50" s="40">
        <v>27144</v>
      </c>
      <c r="H50" s="39">
        <f t="shared" si="1"/>
        <v>14556.606097711145</v>
      </c>
    </row>
    <row r="51" spans="1:8" x14ac:dyDescent="0.3">
      <c r="A51" s="4" t="s">
        <v>4</v>
      </c>
      <c r="B51" s="4" t="s">
        <v>19</v>
      </c>
      <c r="C51" s="12">
        <v>9</v>
      </c>
      <c r="D51" s="6">
        <v>15847.259163613704</v>
      </c>
      <c r="E51" s="10">
        <v>1538.717239293396</v>
      </c>
      <c r="F51" s="10">
        <f t="shared" si="0"/>
        <v>17385.976402907101</v>
      </c>
      <c r="G51" s="40">
        <v>29328</v>
      </c>
      <c r="H51" s="39">
        <f t="shared" si="1"/>
        <v>17385.976402907101</v>
      </c>
    </row>
    <row r="52" spans="1:8" x14ac:dyDescent="0.3">
      <c r="A52" s="4" t="s">
        <v>4</v>
      </c>
      <c r="B52" s="4" t="s">
        <v>19</v>
      </c>
      <c r="C52" s="12">
        <v>11</v>
      </c>
      <c r="D52" s="6">
        <v>18352.324186040612</v>
      </c>
      <c r="E52" s="10">
        <v>679.95494572320331</v>
      </c>
      <c r="F52" s="10">
        <f t="shared" si="0"/>
        <v>19032.279131763815</v>
      </c>
      <c r="G52" s="40">
        <v>34320</v>
      </c>
      <c r="H52" s="39">
        <f t="shared" si="1"/>
        <v>19032.279131763815</v>
      </c>
    </row>
    <row r="53" spans="1:8" x14ac:dyDescent="0.3">
      <c r="A53" s="4" t="s">
        <v>4</v>
      </c>
      <c r="B53" s="4" t="s">
        <v>19</v>
      </c>
      <c r="C53" s="12">
        <v>10</v>
      </c>
      <c r="D53" s="6">
        <v>127605.8339250159</v>
      </c>
      <c r="E53" s="10">
        <v>22253.29106044615</v>
      </c>
      <c r="F53" s="10">
        <f t="shared" si="0"/>
        <v>149859.12498546205</v>
      </c>
      <c r="G53" s="40">
        <v>235872</v>
      </c>
      <c r="H53" s="39">
        <f t="shared" si="1"/>
        <v>149859.12498546205</v>
      </c>
    </row>
    <row r="54" spans="1:8" x14ac:dyDescent="0.3">
      <c r="A54" s="4" t="s">
        <v>4</v>
      </c>
      <c r="B54" s="4" t="s">
        <v>19</v>
      </c>
      <c r="C54" s="12">
        <v>5</v>
      </c>
      <c r="D54" s="6">
        <v>134705.48469177692</v>
      </c>
      <c r="E54" s="10">
        <v>18527.224230688968</v>
      </c>
      <c r="F54" s="10">
        <f t="shared" si="0"/>
        <v>153232.70892246588</v>
      </c>
      <c r="G54" s="40">
        <v>246480</v>
      </c>
      <c r="H54" s="39">
        <f t="shared" si="1"/>
        <v>153232.70892246588</v>
      </c>
    </row>
    <row r="55" spans="1:8" x14ac:dyDescent="0.3">
      <c r="A55" s="4" t="s">
        <v>4</v>
      </c>
      <c r="B55" s="4" t="s">
        <v>19</v>
      </c>
      <c r="C55" s="12">
        <v>8</v>
      </c>
      <c r="D55" s="6">
        <v>152727.27946513618</v>
      </c>
      <c r="E55" s="10">
        <v>32208.245204236628</v>
      </c>
      <c r="F55" s="10">
        <f t="shared" si="0"/>
        <v>184935.5246693728</v>
      </c>
      <c r="G55" s="40">
        <v>285480</v>
      </c>
      <c r="H55" s="39">
        <f t="shared" si="1"/>
        <v>184935.5246693728</v>
      </c>
    </row>
    <row r="56" spans="1:8" x14ac:dyDescent="0.3">
      <c r="A56" s="4" t="s">
        <v>4</v>
      </c>
      <c r="B56" s="4" t="s">
        <v>19</v>
      </c>
      <c r="C56" s="12">
        <v>2</v>
      </c>
      <c r="D56" s="6">
        <v>593766.03910896438</v>
      </c>
      <c r="E56" s="10">
        <v>97438.547919043136</v>
      </c>
      <c r="F56" s="10">
        <f t="shared" si="0"/>
        <v>691204.58702800749</v>
      </c>
      <c r="G56" s="40">
        <v>1089525</v>
      </c>
      <c r="H56" s="39">
        <f t="shared" si="1"/>
        <v>691204.58702800749</v>
      </c>
    </row>
    <row r="57" spans="1:8" x14ac:dyDescent="0.3">
      <c r="A57" s="4" t="s">
        <v>4</v>
      </c>
      <c r="B57" s="4" t="s">
        <v>19</v>
      </c>
      <c r="C57" s="12" t="s">
        <v>9</v>
      </c>
      <c r="D57" s="6">
        <v>1680415.228600601</v>
      </c>
      <c r="E57" s="10">
        <v>168512.49740098877</v>
      </c>
      <c r="F57" s="10">
        <f t="shared" si="0"/>
        <v>1848927.7260015898</v>
      </c>
      <c r="G57" s="40">
        <v>3083885</v>
      </c>
      <c r="H57" s="39">
        <f t="shared" si="1"/>
        <v>1848927.7260015898</v>
      </c>
    </row>
    <row r="58" spans="1:8" x14ac:dyDescent="0.3">
      <c r="A58" s="4" t="s">
        <v>4</v>
      </c>
      <c r="B58" s="4" t="s">
        <v>20</v>
      </c>
      <c r="C58" s="12">
        <v>9</v>
      </c>
      <c r="D58" s="6">
        <v>7923.629581806852</v>
      </c>
      <c r="E58" s="10">
        <v>410.38246969985141</v>
      </c>
      <c r="F58" s="10">
        <f t="shared" si="0"/>
        <v>8334.0120515067028</v>
      </c>
      <c r="G58" s="40">
        <v>14664</v>
      </c>
      <c r="H58" s="39">
        <f t="shared" si="1"/>
        <v>8334.0120515067028</v>
      </c>
    </row>
    <row r="59" spans="1:8" x14ac:dyDescent="0.3">
      <c r="A59" s="4" t="s">
        <v>4</v>
      </c>
      <c r="B59" s="4" t="s">
        <v>20</v>
      </c>
      <c r="C59" s="12">
        <v>11</v>
      </c>
      <c r="D59" s="6">
        <v>18352.324186040612</v>
      </c>
      <c r="E59" s="10">
        <v>986.15189518681768</v>
      </c>
      <c r="F59" s="10">
        <f t="shared" si="0"/>
        <v>19338.476081227429</v>
      </c>
      <c r="G59" s="40">
        <v>34320</v>
      </c>
      <c r="H59" s="39">
        <f t="shared" si="1"/>
        <v>19338.476081227429</v>
      </c>
    </row>
    <row r="60" spans="1:8" x14ac:dyDescent="0.3">
      <c r="A60" s="4" t="s">
        <v>4</v>
      </c>
      <c r="B60" s="4" t="s">
        <v>20</v>
      </c>
      <c r="C60" s="12">
        <v>8</v>
      </c>
      <c r="D60" s="6">
        <v>101818.18631009081</v>
      </c>
      <c r="E60" s="10">
        <v>5787.5468765629976</v>
      </c>
      <c r="F60" s="10">
        <f t="shared" si="0"/>
        <v>107605.7331866538</v>
      </c>
      <c r="G60" s="40">
        <v>190320</v>
      </c>
      <c r="H60" s="39">
        <f t="shared" si="1"/>
        <v>107605.7331866538</v>
      </c>
    </row>
    <row r="61" spans="1:8" x14ac:dyDescent="0.3">
      <c r="A61" s="4" t="s">
        <v>4</v>
      </c>
      <c r="B61" s="4" t="s">
        <v>20</v>
      </c>
      <c r="C61" s="12">
        <v>5</v>
      </c>
      <c r="D61" s="15">
        <v>134705.48469177692</v>
      </c>
      <c r="E61" s="10">
        <v>0</v>
      </c>
      <c r="F61" s="10">
        <f t="shared" si="0"/>
        <v>134705.48469177692</v>
      </c>
      <c r="G61" s="40">
        <v>246480</v>
      </c>
      <c r="H61" s="39">
        <f t="shared" si="1"/>
        <v>134705.48469177692</v>
      </c>
    </row>
    <row r="62" spans="1:8" x14ac:dyDescent="0.3">
      <c r="A62" s="4" t="s">
        <v>4</v>
      </c>
      <c r="B62" s="4" t="s">
        <v>20</v>
      </c>
      <c r="C62" s="12">
        <v>10</v>
      </c>
      <c r="D62" s="6">
        <v>244577.8483562805</v>
      </c>
      <c r="E62" s="10">
        <v>10319.664206028327</v>
      </c>
      <c r="F62" s="10">
        <f t="shared" si="0"/>
        <v>254897.51256230884</v>
      </c>
      <c r="G62" s="40">
        <v>452088</v>
      </c>
      <c r="H62" s="39">
        <f t="shared" si="1"/>
        <v>254897.51256230884</v>
      </c>
    </row>
    <row r="63" spans="1:8" x14ac:dyDescent="0.3">
      <c r="A63" s="4" t="s">
        <v>4</v>
      </c>
      <c r="B63" s="4" t="s">
        <v>20</v>
      </c>
      <c r="C63" s="12">
        <v>2</v>
      </c>
      <c r="D63" s="6">
        <v>593766.03910896438</v>
      </c>
      <c r="E63" s="10">
        <v>15908.041611128399</v>
      </c>
      <c r="F63" s="10">
        <f t="shared" si="0"/>
        <v>609674.08072009275</v>
      </c>
      <c r="G63" s="40">
        <v>1089525</v>
      </c>
      <c r="H63" s="39">
        <f t="shared" si="1"/>
        <v>609674.08072009275</v>
      </c>
    </row>
    <row r="64" spans="1:8" x14ac:dyDescent="0.3">
      <c r="A64" s="4" t="s">
        <v>4</v>
      </c>
      <c r="B64" s="4" t="s">
        <v>20</v>
      </c>
      <c r="C64" s="12" t="s">
        <v>9</v>
      </c>
      <c r="D64" s="6">
        <v>710034.60363405664</v>
      </c>
      <c r="E64" s="10">
        <v>28963.194078758799</v>
      </c>
      <c r="F64" s="10">
        <f t="shared" si="0"/>
        <v>738997.79771281546</v>
      </c>
      <c r="G64" s="40">
        <v>1303050</v>
      </c>
      <c r="H64" s="39">
        <f t="shared" si="1"/>
        <v>738997.79771281546</v>
      </c>
    </row>
    <row r="65" spans="1:8" x14ac:dyDescent="0.3">
      <c r="A65" s="1" t="s">
        <v>4</v>
      </c>
      <c r="B65" s="1" t="s">
        <v>21</v>
      </c>
      <c r="C65" s="5">
        <v>7</v>
      </c>
      <c r="D65" s="15">
        <v>4199</v>
      </c>
      <c r="E65" s="10">
        <v>0</v>
      </c>
      <c r="F65" s="10">
        <f t="shared" si="0"/>
        <v>4199</v>
      </c>
      <c r="G65" s="40"/>
      <c r="H65" s="39">
        <f t="shared" si="1"/>
        <v>4199</v>
      </c>
    </row>
    <row r="66" spans="1:8" x14ac:dyDescent="0.3">
      <c r="A66" s="1" t="s">
        <v>4</v>
      </c>
      <c r="B66" s="1" t="s">
        <v>21</v>
      </c>
      <c r="C66" s="5">
        <v>9</v>
      </c>
      <c r="D66" s="18">
        <v>4571</v>
      </c>
      <c r="E66" s="10">
        <v>0</v>
      </c>
      <c r="F66" s="10">
        <f t="shared" si="0"/>
        <v>4571</v>
      </c>
      <c r="G66" s="40"/>
      <c r="H66" s="39">
        <f t="shared" si="1"/>
        <v>4571</v>
      </c>
    </row>
    <row r="67" spans="1:8" x14ac:dyDescent="0.3">
      <c r="A67" s="1" t="s">
        <v>4</v>
      </c>
      <c r="B67" s="1" t="s">
        <v>21</v>
      </c>
      <c r="C67" s="5">
        <v>11</v>
      </c>
      <c r="D67" s="18">
        <v>5294</v>
      </c>
      <c r="E67" s="10">
        <v>0</v>
      </c>
      <c r="F67" s="10">
        <f t="shared" si="0"/>
        <v>5294</v>
      </c>
      <c r="G67" s="40"/>
      <c r="H67" s="39">
        <f t="shared" si="1"/>
        <v>5294</v>
      </c>
    </row>
    <row r="68" spans="1:8" x14ac:dyDescent="0.3">
      <c r="A68" s="1" t="s">
        <v>4</v>
      </c>
      <c r="B68" s="1" t="s">
        <v>21</v>
      </c>
      <c r="C68" s="5">
        <v>8</v>
      </c>
      <c r="D68" s="18">
        <v>35245</v>
      </c>
      <c r="E68" s="10">
        <v>0</v>
      </c>
      <c r="F68" s="10">
        <f t="shared" ref="F68:F131" si="2">D68+E68</f>
        <v>35245</v>
      </c>
      <c r="G68" s="40"/>
      <c r="H68" s="39">
        <f t="shared" ref="H68:H131" si="3">F68</f>
        <v>35245</v>
      </c>
    </row>
    <row r="69" spans="1:8" x14ac:dyDescent="0.3">
      <c r="A69" s="1" t="s">
        <v>4</v>
      </c>
      <c r="B69" s="1" t="s">
        <v>21</v>
      </c>
      <c r="C69" s="5">
        <v>10</v>
      </c>
      <c r="D69" s="18">
        <v>49079</v>
      </c>
      <c r="E69" s="10">
        <v>0</v>
      </c>
      <c r="F69" s="10">
        <f t="shared" si="2"/>
        <v>49079</v>
      </c>
      <c r="G69" s="40"/>
      <c r="H69" s="39">
        <f t="shared" si="3"/>
        <v>49079</v>
      </c>
    </row>
    <row r="70" spans="1:8" x14ac:dyDescent="0.3">
      <c r="A70" s="1" t="s">
        <v>16</v>
      </c>
      <c r="B70" s="1" t="s">
        <v>22</v>
      </c>
      <c r="C70" s="5">
        <v>7</v>
      </c>
      <c r="D70" s="15">
        <v>9798</v>
      </c>
      <c r="E70" s="10">
        <v>0</v>
      </c>
      <c r="F70" s="10">
        <f t="shared" si="2"/>
        <v>9798</v>
      </c>
      <c r="G70" s="40">
        <v>26100</v>
      </c>
      <c r="H70" s="39">
        <f t="shared" si="3"/>
        <v>9798</v>
      </c>
    </row>
    <row r="71" spans="1:8" x14ac:dyDescent="0.3">
      <c r="A71" s="1" t="s">
        <v>16</v>
      </c>
      <c r="B71" s="1" t="s">
        <v>22</v>
      </c>
      <c r="C71" s="5">
        <v>9</v>
      </c>
      <c r="D71" s="6">
        <v>10666</v>
      </c>
      <c r="E71" s="10">
        <v>2257.7472804086615</v>
      </c>
      <c r="F71" s="10">
        <f t="shared" si="2"/>
        <v>12923.747280408661</v>
      </c>
      <c r="G71" s="40">
        <v>28200</v>
      </c>
      <c r="H71" s="39">
        <f t="shared" si="3"/>
        <v>12923.747280408661</v>
      </c>
    </row>
    <row r="72" spans="1:8" x14ac:dyDescent="0.3">
      <c r="A72" s="1" t="s">
        <v>16</v>
      </c>
      <c r="B72" s="1" t="s">
        <v>22</v>
      </c>
      <c r="C72" s="5">
        <v>11</v>
      </c>
      <c r="D72" s="6">
        <v>12353</v>
      </c>
      <c r="E72" s="10">
        <v>1360.3205205564309</v>
      </c>
      <c r="F72" s="10">
        <f t="shared" si="2"/>
        <v>13713.32052055643</v>
      </c>
      <c r="G72" s="40">
        <v>33000</v>
      </c>
      <c r="H72" s="39">
        <f t="shared" si="3"/>
        <v>13713.32052055643</v>
      </c>
    </row>
    <row r="73" spans="1:8" x14ac:dyDescent="0.3">
      <c r="A73" s="1" t="s">
        <v>16</v>
      </c>
      <c r="B73" s="1" t="s">
        <v>22</v>
      </c>
      <c r="C73" s="5">
        <v>8</v>
      </c>
      <c r="D73" s="6">
        <v>82238</v>
      </c>
      <c r="E73" s="10">
        <v>12643.709791955143</v>
      </c>
      <c r="F73" s="10">
        <f t="shared" si="2"/>
        <v>94881.709791955145</v>
      </c>
      <c r="G73" s="40">
        <v>219600</v>
      </c>
      <c r="H73" s="39">
        <f t="shared" si="3"/>
        <v>94881.709791955145</v>
      </c>
    </row>
    <row r="74" spans="1:8" x14ac:dyDescent="0.3">
      <c r="A74" s="1" t="s">
        <v>16</v>
      </c>
      <c r="B74" s="1" t="s">
        <v>22</v>
      </c>
      <c r="C74" s="5">
        <v>10</v>
      </c>
      <c r="D74" s="6">
        <v>114518</v>
      </c>
      <c r="E74" s="10">
        <v>19019.296361197688</v>
      </c>
      <c r="F74" s="10">
        <f t="shared" si="2"/>
        <v>133537.29636119769</v>
      </c>
      <c r="G74" s="40">
        <v>302400</v>
      </c>
      <c r="H74" s="39">
        <f t="shared" si="3"/>
        <v>133537.29636119769</v>
      </c>
    </row>
    <row r="75" spans="1:8" x14ac:dyDescent="0.3">
      <c r="A75" s="4" t="s">
        <v>4</v>
      </c>
      <c r="B75" s="4" t="s">
        <v>23</v>
      </c>
      <c r="C75" s="12">
        <v>9</v>
      </c>
      <c r="D75" s="15">
        <v>7619</v>
      </c>
      <c r="E75" s="10">
        <v>0</v>
      </c>
      <c r="F75" s="10">
        <f t="shared" si="2"/>
        <v>7619</v>
      </c>
      <c r="G75" s="40">
        <v>14100</v>
      </c>
      <c r="H75" s="39">
        <f t="shared" si="3"/>
        <v>7619</v>
      </c>
    </row>
    <row r="76" spans="1:8" x14ac:dyDescent="0.3">
      <c r="A76" s="4" t="s">
        <v>4</v>
      </c>
      <c r="B76" s="4" t="s">
        <v>23</v>
      </c>
      <c r="C76" s="12">
        <v>11</v>
      </c>
      <c r="D76" s="6">
        <v>17646</v>
      </c>
      <c r="E76" s="10">
        <v>2272.8620641735306</v>
      </c>
      <c r="F76" s="10">
        <f t="shared" si="2"/>
        <v>19918.862064173532</v>
      </c>
      <c r="G76" s="40">
        <v>33000</v>
      </c>
      <c r="H76" s="39">
        <f t="shared" si="3"/>
        <v>19918.862064173532</v>
      </c>
    </row>
    <row r="77" spans="1:8" x14ac:dyDescent="0.3">
      <c r="A77" s="4" t="s">
        <v>4</v>
      </c>
      <c r="B77" s="4" t="s">
        <v>23</v>
      </c>
      <c r="C77" s="12">
        <v>8</v>
      </c>
      <c r="D77" s="6">
        <v>117483</v>
      </c>
      <c r="E77" s="10">
        <v>22117.546725700427</v>
      </c>
      <c r="F77" s="10">
        <f t="shared" si="2"/>
        <v>139600.54672570043</v>
      </c>
      <c r="G77" s="40">
        <v>219600</v>
      </c>
      <c r="H77" s="39">
        <f t="shared" si="3"/>
        <v>139600.54672570043</v>
      </c>
    </row>
    <row r="78" spans="1:8" x14ac:dyDescent="0.3">
      <c r="A78" s="4" t="s">
        <v>4</v>
      </c>
      <c r="B78" s="4" t="s">
        <v>23</v>
      </c>
      <c r="C78" s="12">
        <v>5</v>
      </c>
      <c r="D78" s="6">
        <v>258221</v>
      </c>
      <c r="E78" s="10">
        <v>32327.625300510845</v>
      </c>
      <c r="F78" s="10">
        <f t="shared" si="2"/>
        <v>290548.62530051084</v>
      </c>
      <c r="G78" s="40">
        <v>474000</v>
      </c>
      <c r="H78" s="39">
        <f t="shared" si="3"/>
        <v>290548.62530051084</v>
      </c>
    </row>
    <row r="79" spans="1:8" x14ac:dyDescent="0.3">
      <c r="A79" s="4" t="s">
        <v>4</v>
      </c>
      <c r="B79" s="4" t="s">
        <v>23</v>
      </c>
      <c r="C79" s="12">
        <v>10</v>
      </c>
      <c r="D79" s="6">
        <v>357869</v>
      </c>
      <c r="E79" s="10">
        <v>59842.484289261425</v>
      </c>
      <c r="F79" s="10">
        <f t="shared" si="2"/>
        <v>417711.4842892614</v>
      </c>
      <c r="G79" s="40">
        <v>661500</v>
      </c>
      <c r="H79" s="39">
        <f t="shared" si="3"/>
        <v>417711.4842892614</v>
      </c>
    </row>
    <row r="80" spans="1:8" x14ac:dyDescent="0.3">
      <c r="A80" s="4" t="s">
        <v>4</v>
      </c>
      <c r="B80" s="4" t="s">
        <v>24</v>
      </c>
      <c r="C80" s="12">
        <v>9</v>
      </c>
      <c r="D80" s="6">
        <v>38094.372989456017</v>
      </c>
      <c r="E80" s="10">
        <v>4886.1149187144547</v>
      </c>
      <c r="F80" s="10">
        <f t="shared" si="2"/>
        <v>42980.487908170471</v>
      </c>
      <c r="G80" s="40">
        <v>70500</v>
      </c>
      <c r="H80" s="39">
        <f t="shared" si="3"/>
        <v>42980.487908170471</v>
      </c>
    </row>
    <row r="81" spans="1:8" x14ac:dyDescent="0.3">
      <c r="A81" s="4" t="s">
        <v>4</v>
      </c>
      <c r="B81" s="4" t="s">
        <v>24</v>
      </c>
      <c r="C81" s="12">
        <v>11</v>
      </c>
      <c r="D81" s="6">
        <v>52939.396690501766</v>
      </c>
      <c r="E81" s="10">
        <v>6904.8540131564478</v>
      </c>
      <c r="F81" s="10">
        <f t="shared" si="2"/>
        <v>59844.25070365821</v>
      </c>
      <c r="G81" s="40">
        <v>99000</v>
      </c>
      <c r="H81" s="39">
        <f t="shared" si="3"/>
        <v>59844.25070365821</v>
      </c>
    </row>
    <row r="82" spans="1:8" x14ac:dyDescent="0.3">
      <c r="A82" s="4" t="s">
        <v>4</v>
      </c>
      <c r="B82" s="4" t="s">
        <v>24</v>
      </c>
      <c r="C82" s="12">
        <v>5</v>
      </c>
      <c r="D82" s="6">
        <v>193666.03230447159</v>
      </c>
      <c r="E82" s="10">
        <v>14553.990472307854</v>
      </c>
      <c r="F82" s="10">
        <f t="shared" si="2"/>
        <v>208220.02277677946</v>
      </c>
      <c r="G82" s="40">
        <v>355500</v>
      </c>
      <c r="H82" s="39">
        <f t="shared" si="3"/>
        <v>208220.02277677946</v>
      </c>
    </row>
    <row r="83" spans="1:8" x14ac:dyDescent="0.3">
      <c r="A83" s="4" t="s">
        <v>4</v>
      </c>
      <c r="B83" s="4" t="s">
        <v>24</v>
      </c>
      <c r="C83" s="12">
        <v>10</v>
      </c>
      <c r="D83" s="6">
        <v>265845.48734378314</v>
      </c>
      <c r="E83" s="10">
        <v>48905.747057998335</v>
      </c>
      <c r="F83" s="10">
        <f t="shared" si="2"/>
        <v>314751.23440178146</v>
      </c>
      <c r="G83" s="40">
        <v>491400</v>
      </c>
      <c r="H83" s="39">
        <f t="shared" si="3"/>
        <v>314751.23440178146</v>
      </c>
    </row>
    <row r="84" spans="1:8" x14ac:dyDescent="0.3">
      <c r="A84" s="4" t="s">
        <v>4</v>
      </c>
      <c r="B84" s="4" t="s">
        <v>24</v>
      </c>
      <c r="C84" s="12">
        <v>8</v>
      </c>
      <c r="D84" s="6">
        <v>391608.40888496459</v>
      </c>
      <c r="E84" s="10">
        <v>56645.962981398974</v>
      </c>
      <c r="F84" s="10">
        <f t="shared" si="2"/>
        <v>448254.37186636357</v>
      </c>
      <c r="G84" s="40">
        <v>732000</v>
      </c>
      <c r="H84" s="39">
        <f t="shared" si="3"/>
        <v>448254.37186636357</v>
      </c>
    </row>
    <row r="85" spans="1:8" x14ac:dyDescent="0.3">
      <c r="A85" s="1" t="s">
        <v>4</v>
      </c>
      <c r="B85" s="1" t="s">
        <v>25</v>
      </c>
      <c r="C85" s="5">
        <v>9</v>
      </c>
      <c r="D85" s="15">
        <v>3962</v>
      </c>
      <c r="E85" s="10">
        <v>0</v>
      </c>
      <c r="F85" s="10">
        <f t="shared" si="2"/>
        <v>3962</v>
      </c>
      <c r="G85" s="40"/>
      <c r="H85" s="39">
        <f t="shared" si="3"/>
        <v>3962</v>
      </c>
    </row>
    <row r="86" spans="1:8" x14ac:dyDescent="0.3">
      <c r="A86" s="1" t="s">
        <v>4</v>
      </c>
      <c r="B86" s="1" t="s">
        <v>25</v>
      </c>
      <c r="C86" s="5">
        <v>11</v>
      </c>
      <c r="D86" s="6">
        <v>9176</v>
      </c>
      <c r="E86" s="10">
        <v>0</v>
      </c>
      <c r="F86" s="10">
        <f t="shared" si="2"/>
        <v>9176</v>
      </c>
      <c r="G86" s="40"/>
      <c r="H86" s="39">
        <f t="shared" si="3"/>
        <v>9176</v>
      </c>
    </row>
    <row r="87" spans="1:8" x14ac:dyDescent="0.3">
      <c r="A87" s="1" t="s">
        <v>4</v>
      </c>
      <c r="B87" s="1" t="s">
        <v>25</v>
      </c>
      <c r="C87" s="5">
        <v>8</v>
      </c>
      <c r="D87" s="6">
        <v>45818</v>
      </c>
      <c r="E87" s="10">
        <v>0</v>
      </c>
      <c r="F87" s="10">
        <f t="shared" si="2"/>
        <v>45818</v>
      </c>
      <c r="G87" s="40"/>
      <c r="H87" s="39">
        <f t="shared" si="3"/>
        <v>45818</v>
      </c>
    </row>
    <row r="88" spans="1:8" x14ac:dyDescent="0.3">
      <c r="A88" s="1" t="s">
        <v>4</v>
      </c>
      <c r="B88" s="1" t="s">
        <v>25</v>
      </c>
      <c r="C88" s="5">
        <v>6</v>
      </c>
      <c r="D88" s="6">
        <v>51582</v>
      </c>
      <c r="E88" s="10">
        <v>0</v>
      </c>
      <c r="F88" s="10">
        <f t="shared" si="2"/>
        <v>51582</v>
      </c>
      <c r="G88" s="40"/>
      <c r="H88" s="39">
        <f t="shared" si="3"/>
        <v>51582</v>
      </c>
    </row>
    <row r="89" spans="1:8" x14ac:dyDescent="0.3">
      <c r="A89" s="1" t="s">
        <v>4</v>
      </c>
      <c r="B89" s="1" t="s">
        <v>25</v>
      </c>
      <c r="C89" s="5">
        <v>5</v>
      </c>
      <c r="D89" s="15">
        <v>67353</v>
      </c>
      <c r="E89" s="10">
        <v>0</v>
      </c>
      <c r="F89" s="10">
        <f t="shared" si="2"/>
        <v>67353</v>
      </c>
      <c r="G89" s="40"/>
      <c r="H89" s="39">
        <f t="shared" si="3"/>
        <v>67353</v>
      </c>
    </row>
    <row r="90" spans="1:8" x14ac:dyDescent="0.3">
      <c r="A90" s="1" t="s">
        <v>4</v>
      </c>
      <c r="B90" s="1" t="s">
        <v>25</v>
      </c>
      <c r="C90" s="5">
        <v>10</v>
      </c>
      <c r="D90" s="6">
        <v>122289</v>
      </c>
      <c r="E90" s="10">
        <v>0</v>
      </c>
      <c r="F90" s="10">
        <f t="shared" si="2"/>
        <v>122289</v>
      </c>
      <c r="G90" s="40"/>
      <c r="H90" s="39">
        <f t="shared" si="3"/>
        <v>122289</v>
      </c>
    </row>
    <row r="91" spans="1:8" x14ac:dyDescent="0.3">
      <c r="A91" s="1" t="s">
        <v>6</v>
      </c>
      <c r="B91" s="1" t="s">
        <v>26</v>
      </c>
      <c r="C91" s="5">
        <v>9</v>
      </c>
      <c r="D91" s="15">
        <v>3962</v>
      </c>
      <c r="E91" s="10">
        <v>449.72433087839909</v>
      </c>
      <c r="F91" s="10">
        <f t="shared" si="2"/>
        <v>4411.7243308783991</v>
      </c>
      <c r="G91" s="40">
        <v>14664</v>
      </c>
      <c r="H91" s="39">
        <f t="shared" si="3"/>
        <v>4411.7243308783991</v>
      </c>
    </row>
    <row r="92" spans="1:8" x14ac:dyDescent="0.3">
      <c r="A92" s="1" t="s">
        <v>6</v>
      </c>
      <c r="B92" s="1" t="s">
        <v>26</v>
      </c>
      <c r="C92" s="5">
        <v>11</v>
      </c>
      <c r="D92" s="6">
        <v>9176</v>
      </c>
      <c r="E92" s="10">
        <v>256.39478542922348</v>
      </c>
      <c r="F92" s="10">
        <f t="shared" si="2"/>
        <v>9432.3947854292237</v>
      </c>
      <c r="G92" s="40">
        <v>34320</v>
      </c>
      <c r="H92" s="39">
        <f t="shared" si="3"/>
        <v>9432.3947854292237</v>
      </c>
    </row>
    <row r="93" spans="1:8" x14ac:dyDescent="0.3">
      <c r="A93" s="1" t="s">
        <v>6</v>
      </c>
      <c r="B93" s="1" t="s">
        <v>26</v>
      </c>
      <c r="C93" s="5">
        <v>8</v>
      </c>
      <c r="D93" s="6">
        <v>45818</v>
      </c>
      <c r="E93" s="10">
        <v>6804.1537565547569</v>
      </c>
      <c r="F93" s="10">
        <f t="shared" si="2"/>
        <v>52622.153756554755</v>
      </c>
      <c r="G93" s="40">
        <v>171288</v>
      </c>
      <c r="H93" s="39">
        <f t="shared" si="3"/>
        <v>52622.153756554755</v>
      </c>
    </row>
    <row r="94" spans="1:8" x14ac:dyDescent="0.3">
      <c r="A94" s="1" t="s">
        <v>6</v>
      </c>
      <c r="B94" s="1" t="s">
        <v>26</v>
      </c>
      <c r="C94" s="5">
        <v>6</v>
      </c>
      <c r="D94" s="6">
        <v>51582</v>
      </c>
      <c r="E94" s="10">
        <v>9362.3194139055631</v>
      </c>
      <c r="F94" s="10">
        <f t="shared" si="2"/>
        <v>60944.319413905563</v>
      </c>
      <c r="G94" s="40">
        <v>187200</v>
      </c>
      <c r="H94" s="39">
        <f t="shared" si="3"/>
        <v>60944.319413905563</v>
      </c>
    </row>
    <row r="95" spans="1:8" x14ac:dyDescent="0.3">
      <c r="A95" s="1" t="s">
        <v>6</v>
      </c>
      <c r="B95" s="1" t="s">
        <v>26</v>
      </c>
      <c r="C95" s="5">
        <v>5</v>
      </c>
      <c r="D95" s="15">
        <v>67353</v>
      </c>
      <c r="E95" s="10">
        <v>6778.0131402179613</v>
      </c>
      <c r="F95" s="10">
        <f t="shared" si="2"/>
        <v>74131.013140217954</v>
      </c>
      <c r="G95" s="40">
        <v>246480</v>
      </c>
      <c r="H95" s="39">
        <f t="shared" si="3"/>
        <v>74131.013140217954</v>
      </c>
    </row>
    <row r="96" spans="1:8" x14ac:dyDescent="0.3">
      <c r="A96" s="1" t="s">
        <v>6</v>
      </c>
      <c r="B96" s="1" t="s">
        <v>26</v>
      </c>
      <c r="C96" s="5">
        <v>10</v>
      </c>
      <c r="D96" s="6">
        <v>122289</v>
      </c>
      <c r="E96" s="10">
        <v>21417.671692769516</v>
      </c>
      <c r="F96" s="10">
        <f t="shared" si="2"/>
        <v>143706.67169276951</v>
      </c>
      <c r="G96" s="40">
        <v>452088</v>
      </c>
      <c r="H96" s="39">
        <f t="shared" si="3"/>
        <v>143706.67169276951</v>
      </c>
    </row>
    <row r="97" spans="1:8" x14ac:dyDescent="0.3">
      <c r="A97" s="1" t="s">
        <v>4</v>
      </c>
      <c r="B97" s="1" t="s">
        <v>27</v>
      </c>
      <c r="C97" s="5">
        <v>7</v>
      </c>
      <c r="D97" s="15">
        <v>14556.606097711145</v>
      </c>
      <c r="E97" s="10">
        <v>0</v>
      </c>
      <c r="F97" s="10">
        <f t="shared" si="2"/>
        <v>14556.606097711145</v>
      </c>
      <c r="G97" s="40">
        <v>27144</v>
      </c>
      <c r="H97" s="39">
        <f t="shared" si="3"/>
        <v>14556.606097711145</v>
      </c>
    </row>
    <row r="98" spans="1:8" x14ac:dyDescent="0.3">
      <c r="A98" s="1" t="s">
        <v>4</v>
      </c>
      <c r="B98" s="1" t="s">
        <v>27</v>
      </c>
      <c r="C98" s="5">
        <v>9</v>
      </c>
      <c r="D98" s="6">
        <v>15847.259163613704</v>
      </c>
      <c r="E98" s="10">
        <v>0</v>
      </c>
      <c r="F98" s="10">
        <f t="shared" si="2"/>
        <v>15847.259163613704</v>
      </c>
      <c r="G98" s="40">
        <v>29328</v>
      </c>
      <c r="H98" s="39">
        <f t="shared" si="3"/>
        <v>15847.259163613704</v>
      </c>
    </row>
    <row r="99" spans="1:8" x14ac:dyDescent="0.3">
      <c r="A99" s="1" t="s">
        <v>4</v>
      </c>
      <c r="B99" s="1" t="s">
        <v>27</v>
      </c>
      <c r="C99" s="5">
        <v>11</v>
      </c>
      <c r="D99" s="6">
        <v>27528.486279060919</v>
      </c>
      <c r="E99" s="10">
        <v>0</v>
      </c>
      <c r="F99" s="10">
        <f t="shared" si="2"/>
        <v>27528.486279060919</v>
      </c>
      <c r="G99" s="40">
        <v>51480</v>
      </c>
      <c r="H99" s="39">
        <f t="shared" si="3"/>
        <v>27528.486279060919</v>
      </c>
    </row>
    <row r="100" spans="1:8" x14ac:dyDescent="0.3">
      <c r="A100" s="1" t="s">
        <v>4</v>
      </c>
      <c r="B100" s="1" t="s">
        <v>27</v>
      </c>
      <c r="C100" s="5">
        <v>10</v>
      </c>
      <c r="D100" s="6">
        <v>74436.736456259285</v>
      </c>
      <c r="E100" s="10">
        <v>0</v>
      </c>
      <c r="F100" s="10">
        <f t="shared" si="2"/>
        <v>74436.736456259285</v>
      </c>
      <c r="G100" s="40">
        <v>137592</v>
      </c>
      <c r="H100" s="39">
        <f t="shared" si="3"/>
        <v>74436.736456259285</v>
      </c>
    </row>
    <row r="101" spans="1:8" x14ac:dyDescent="0.3">
      <c r="A101" s="1" t="s">
        <v>4</v>
      </c>
      <c r="B101" s="1" t="s">
        <v>27</v>
      </c>
      <c r="C101" s="5">
        <v>5</v>
      </c>
      <c r="D101" s="15">
        <v>134275.11573110029</v>
      </c>
      <c r="E101" s="10">
        <v>0</v>
      </c>
      <c r="F101" s="10">
        <f t="shared" si="2"/>
        <v>134275.11573110029</v>
      </c>
      <c r="G101" s="40">
        <v>246480</v>
      </c>
      <c r="H101" s="39">
        <f t="shared" si="3"/>
        <v>134275.11573110029</v>
      </c>
    </row>
    <row r="102" spans="1:8" x14ac:dyDescent="0.3">
      <c r="A102" s="1" t="s">
        <v>4</v>
      </c>
      <c r="B102" s="1" t="s">
        <v>27</v>
      </c>
      <c r="C102" s="5">
        <v>8</v>
      </c>
      <c r="D102" s="6">
        <v>143002.33731115956</v>
      </c>
      <c r="E102" s="10">
        <v>0</v>
      </c>
      <c r="F102" s="10">
        <f t="shared" si="2"/>
        <v>143002.33731115956</v>
      </c>
      <c r="G102" s="40">
        <v>267302</v>
      </c>
      <c r="H102" s="39">
        <f t="shared" si="3"/>
        <v>143002.33731115956</v>
      </c>
    </row>
    <row r="103" spans="1:8" x14ac:dyDescent="0.3">
      <c r="A103" s="1" t="s">
        <v>4</v>
      </c>
      <c r="B103" s="1" t="s">
        <v>27</v>
      </c>
      <c r="C103" s="5" t="s">
        <v>9</v>
      </c>
      <c r="D103" s="6">
        <v>710034.60363405664</v>
      </c>
      <c r="E103" s="10">
        <v>0</v>
      </c>
      <c r="F103" s="10">
        <f t="shared" si="2"/>
        <v>710034.60363405664</v>
      </c>
      <c r="G103" s="40">
        <v>1303050</v>
      </c>
      <c r="H103" s="39">
        <f t="shared" si="3"/>
        <v>710034.60363405664</v>
      </c>
    </row>
    <row r="104" spans="1:8" x14ac:dyDescent="0.3">
      <c r="A104" s="4" t="s">
        <v>4</v>
      </c>
      <c r="B104" s="4" t="s">
        <v>28</v>
      </c>
      <c r="C104" s="12">
        <v>9</v>
      </c>
      <c r="D104" s="6">
        <v>15237.749195782408</v>
      </c>
      <c r="E104" s="10">
        <v>1522.3410910168145</v>
      </c>
      <c r="F104" s="10">
        <f t="shared" si="2"/>
        <v>16760.090286799223</v>
      </c>
      <c r="G104" s="40">
        <v>28200</v>
      </c>
      <c r="H104" s="39">
        <f t="shared" si="3"/>
        <v>16760.090286799223</v>
      </c>
    </row>
    <row r="105" spans="1:8" x14ac:dyDescent="0.3">
      <c r="A105" s="4" t="s">
        <v>4</v>
      </c>
      <c r="B105" s="4" t="s">
        <v>28</v>
      </c>
      <c r="C105" s="12">
        <v>11</v>
      </c>
      <c r="D105" s="6">
        <v>17646.465563500591</v>
      </c>
      <c r="E105" s="10">
        <v>1713.0902421800117</v>
      </c>
      <c r="F105" s="10">
        <f t="shared" si="2"/>
        <v>19359.555805680604</v>
      </c>
      <c r="G105" s="40">
        <v>33000</v>
      </c>
      <c r="H105" s="39">
        <f t="shared" si="3"/>
        <v>19359.555805680604</v>
      </c>
    </row>
    <row r="106" spans="1:8" x14ac:dyDescent="0.3">
      <c r="A106" s="4" t="s">
        <v>4</v>
      </c>
      <c r="B106" s="4" t="s">
        <v>28</v>
      </c>
      <c r="C106" s="12">
        <v>7</v>
      </c>
      <c r="D106" s="15">
        <v>27993.473264829125</v>
      </c>
      <c r="E106" s="10">
        <v>0</v>
      </c>
      <c r="F106" s="10">
        <f t="shared" si="2"/>
        <v>27993.473264829125</v>
      </c>
      <c r="G106" s="40">
        <v>52200</v>
      </c>
      <c r="H106" s="39">
        <f t="shared" si="3"/>
        <v>27993.473264829125</v>
      </c>
    </row>
    <row r="107" spans="1:8" x14ac:dyDescent="0.3">
      <c r="A107" s="4" t="s">
        <v>4</v>
      </c>
      <c r="B107" s="4" t="s">
        <v>28</v>
      </c>
      <c r="C107" s="12">
        <v>10</v>
      </c>
      <c r="D107" s="6">
        <v>143147.57010819094</v>
      </c>
      <c r="E107" s="10">
        <v>15746.835135471261</v>
      </c>
      <c r="F107" s="10">
        <f t="shared" si="2"/>
        <v>158894.40524366219</v>
      </c>
      <c r="G107" s="40">
        <v>264600</v>
      </c>
      <c r="H107" s="39">
        <f t="shared" si="3"/>
        <v>158894.40524366219</v>
      </c>
    </row>
    <row r="108" spans="1:8" x14ac:dyDescent="0.3">
      <c r="A108" s="4" t="s">
        <v>4</v>
      </c>
      <c r="B108" s="4" t="s">
        <v>28</v>
      </c>
      <c r="C108" s="12">
        <v>5</v>
      </c>
      <c r="D108" s="6">
        <v>309865.65168715455</v>
      </c>
      <c r="E108" s="10">
        <v>18681.229925577503</v>
      </c>
      <c r="F108" s="10">
        <f t="shared" si="2"/>
        <v>328546.88161273208</v>
      </c>
      <c r="G108" s="40">
        <v>568800</v>
      </c>
      <c r="H108" s="39">
        <f t="shared" si="3"/>
        <v>328546.88161273208</v>
      </c>
    </row>
    <row r="109" spans="1:8" x14ac:dyDescent="0.3">
      <c r="A109" s="4" t="s">
        <v>4</v>
      </c>
      <c r="B109" s="4" t="s">
        <v>28</v>
      </c>
      <c r="C109" s="12">
        <v>8</v>
      </c>
      <c r="D109" s="6">
        <v>332867.14755221992</v>
      </c>
      <c r="E109" s="10">
        <v>45398.594094540051</v>
      </c>
      <c r="F109" s="10">
        <f t="shared" si="2"/>
        <v>378265.74164675997</v>
      </c>
      <c r="G109" s="40">
        <v>622200</v>
      </c>
      <c r="H109" s="39">
        <f t="shared" si="3"/>
        <v>378265.74164675997</v>
      </c>
    </row>
    <row r="110" spans="1:8" x14ac:dyDescent="0.3">
      <c r="A110" s="1" t="s">
        <v>4</v>
      </c>
      <c r="B110" s="1" t="s">
        <v>29</v>
      </c>
      <c r="C110" s="5">
        <v>9</v>
      </c>
      <c r="D110" s="6">
        <v>21130</v>
      </c>
      <c r="E110" s="10">
        <v>737.99092541942684</v>
      </c>
      <c r="F110" s="10">
        <f t="shared" si="2"/>
        <v>21867.990925419428</v>
      </c>
      <c r="G110" s="40"/>
      <c r="H110" s="39">
        <f t="shared" si="3"/>
        <v>21867.990925419428</v>
      </c>
    </row>
    <row r="111" spans="1:8" x14ac:dyDescent="0.3">
      <c r="A111" s="1" t="s">
        <v>4</v>
      </c>
      <c r="B111" s="1" t="s">
        <v>29</v>
      </c>
      <c r="C111" s="5">
        <v>11</v>
      </c>
      <c r="D111" s="6">
        <v>30587</v>
      </c>
      <c r="E111" s="10">
        <v>395.27529420338635</v>
      </c>
      <c r="F111" s="10">
        <f t="shared" si="2"/>
        <v>30982.275294203388</v>
      </c>
      <c r="G111" s="40"/>
      <c r="H111" s="39">
        <f t="shared" si="3"/>
        <v>30982.275294203388</v>
      </c>
    </row>
    <row r="112" spans="1:8" x14ac:dyDescent="0.3">
      <c r="A112" s="1" t="s">
        <v>4</v>
      </c>
      <c r="B112" s="1" t="s">
        <v>29</v>
      </c>
      <c r="C112" s="5">
        <v>8</v>
      </c>
      <c r="D112" s="6">
        <v>88242</v>
      </c>
      <c r="E112" s="10">
        <v>5120.8962070237931</v>
      </c>
      <c r="F112" s="10">
        <f t="shared" si="2"/>
        <v>93362.89620702379</v>
      </c>
      <c r="G112" s="40"/>
      <c r="H112" s="39">
        <f t="shared" si="3"/>
        <v>93362.89620702379</v>
      </c>
    </row>
    <row r="113" spans="1:8" x14ac:dyDescent="0.3">
      <c r="A113" s="1" t="s">
        <v>4</v>
      </c>
      <c r="B113" s="1" t="s">
        <v>29</v>
      </c>
      <c r="C113" s="5">
        <v>10</v>
      </c>
      <c r="D113" s="6">
        <v>92160</v>
      </c>
      <c r="E113" s="10">
        <v>7242.3918729885354</v>
      </c>
      <c r="F113" s="10">
        <f t="shared" si="2"/>
        <v>99402.391872988534</v>
      </c>
      <c r="G113" s="40"/>
      <c r="H113" s="39">
        <f t="shared" si="3"/>
        <v>99402.391872988534</v>
      </c>
    </row>
    <row r="114" spans="1:8" x14ac:dyDescent="0.3">
      <c r="A114" s="1" t="s">
        <v>16</v>
      </c>
      <c r="B114" s="1" t="s">
        <v>30</v>
      </c>
      <c r="C114" s="5">
        <v>9</v>
      </c>
      <c r="D114" s="6">
        <v>10565</v>
      </c>
      <c r="E114" s="10">
        <v>983.98790055923587</v>
      </c>
      <c r="F114" s="10">
        <f t="shared" si="2"/>
        <v>11548.987900559236</v>
      </c>
      <c r="G114" s="40">
        <v>58656</v>
      </c>
      <c r="H114" s="39">
        <f t="shared" si="3"/>
        <v>11548.987900559236</v>
      </c>
    </row>
    <row r="115" spans="1:8" x14ac:dyDescent="0.3">
      <c r="A115" s="1" t="s">
        <v>16</v>
      </c>
      <c r="B115" s="1" t="s">
        <v>30</v>
      </c>
      <c r="C115" s="5">
        <v>11</v>
      </c>
      <c r="D115" s="6">
        <v>15294</v>
      </c>
      <c r="E115" s="10">
        <v>527.0337256045151</v>
      </c>
      <c r="F115" s="10">
        <f t="shared" si="2"/>
        <v>15821.033725604515</v>
      </c>
      <c r="G115" s="40">
        <v>85800</v>
      </c>
      <c r="H115" s="39">
        <f t="shared" si="3"/>
        <v>15821.033725604515</v>
      </c>
    </row>
    <row r="116" spans="1:8" x14ac:dyDescent="0.3">
      <c r="A116" s="1" t="s">
        <v>16</v>
      </c>
      <c r="B116" s="1" t="s">
        <v>30</v>
      </c>
      <c r="C116" s="5">
        <v>8</v>
      </c>
      <c r="D116" s="6">
        <v>44121</v>
      </c>
      <c r="E116" s="10">
        <v>6827.861609365058</v>
      </c>
      <c r="F116" s="10">
        <f t="shared" si="2"/>
        <v>50948.861609365056</v>
      </c>
      <c r="G116" s="40">
        <v>247416</v>
      </c>
      <c r="H116" s="39">
        <f t="shared" si="3"/>
        <v>50948.861609365056</v>
      </c>
    </row>
    <row r="117" spans="1:8" x14ac:dyDescent="0.3">
      <c r="A117" s="1" t="s">
        <v>16</v>
      </c>
      <c r="B117" s="1" t="s">
        <v>30</v>
      </c>
      <c r="C117" s="5">
        <v>10</v>
      </c>
      <c r="D117" s="6">
        <v>46080</v>
      </c>
      <c r="E117" s="10">
        <v>9656.5224973180484</v>
      </c>
      <c r="F117" s="10">
        <f t="shared" si="2"/>
        <v>55736.522497318045</v>
      </c>
      <c r="G117" s="40">
        <v>255528</v>
      </c>
      <c r="H117" s="39">
        <f t="shared" si="3"/>
        <v>55736.522497318045</v>
      </c>
    </row>
    <row r="118" spans="1:8" x14ac:dyDescent="0.3">
      <c r="A118" s="4" t="s">
        <v>4</v>
      </c>
      <c r="B118" s="4" t="s">
        <v>31</v>
      </c>
      <c r="C118" s="12">
        <v>7</v>
      </c>
      <c r="D118" s="15">
        <v>13996.736632414562</v>
      </c>
      <c r="E118" s="10">
        <v>0</v>
      </c>
      <c r="F118" s="10">
        <f t="shared" si="2"/>
        <v>13996.736632414562</v>
      </c>
      <c r="G118" s="40">
        <v>26100</v>
      </c>
      <c r="H118" s="39">
        <f t="shared" si="3"/>
        <v>13996.736632414562</v>
      </c>
    </row>
    <row r="119" spans="1:8" x14ac:dyDescent="0.3">
      <c r="A119" s="4" t="s">
        <v>4</v>
      </c>
      <c r="B119" s="4" t="s">
        <v>31</v>
      </c>
      <c r="C119" s="12">
        <v>9</v>
      </c>
      <c r="D119" s="6">
        <v>30475.498391564815</v>
      </c>
      <c r="E119" s="10">
        <v>2804.8013040165529</v>
      </c>
      <c r="F119" s="10">
        <f t="shared" si="2"/>
        <v>33280.299695581365</v>
      </c>
      <c r="G119" s="40">
        <v>56400</v>
      </c>
      <c r="H119" s="39">
        <f t="shared" si="3"/>
        <v>33280.299695581365</v>
      </c>
    </row>
    <row r="120" spans="1:8" x14ac:dyDescent="0.3">
      <c r="A120" s="4" t="s">
        <v>4</v>
      </c>
      <c r="B120" s="4" t="s">
        <v>31</v>
      </c>
      <c r="C120" s="12">
        <v>11</v>
      </c>
      <c r="D120" s="6">
        <v>61762.629472252054</v>
      </c>
      <c r="E120" s="10">
        <v>6626.2707920457087</v>
      </c>
      <c r="F120" s="10">
        <f t="shared" si="2"/>
        <v>68388.900264297758</v>
      </c>
      <c r="G120" s="40">
        <v>115500</v>
      </c>
      <c r="H120" s="39">
        <f t="shared" si="3"/>
        <v>68388.900264297758</v>
      </c>
    </row>
    <row r="121" spans="1:8" x14ac:dyDescent="0.3">
      <c r="A121" s="4" t="s">
        <v>4</v>
      </c>
      <c r="B121" s="4" t="s">
        <v>31</v>
      </c>
      <c r="C121" s="12">
        <v>10</v>
      </c>
      <c r="D121" s="6">
        <v>81798.611490394804</v>
      </c>
      <c r="E121" s="10">
        <v>14712.459251353193</v>
      </c>
      <c r="F121" s="10">
        <f t="shared" si="2"/>
        <v>96511.070741748001</v>
      </c>
      <c r="G121" s="40">
        <v>151200</v>
      </c>
      <c r="H121" s="39">
        <f t="shared" si="3"/>
        <v>96511.070741748001</v>
      </c>
    </row>
    <row r="122" spans="1:8" x14ac:dyDescent="0.3">
      <c r="A122" s="4" t="s">
        <v>4</v>
      </c>
      <c r="B122" s="4" t="s">
        <v>31</v>
      </c>
      <c r="C122" s="12">
        <v>8</v>
      </c>
      <c r="D122" s="6">
        <v>146853.15333186174</v>
      </c>
      <c r="E122" s="10">
        <v>18556.242308388406</v>
      </c>
      <c r="F122" s="10">
        <f t="shared" si="2"/>
        <v>165409.39564025015</v>
      </c>
      <c r="G122" s="40">
        <v>274500</v>
      </c>
      <c r="H122" s="39">
        <f t="shared" si="3"/>
        <v>165409.39564025015</v>
      </c>
    </row>
    <row r="123" spans="1:8" x14ac:dyDescent="0.3">
      <c r="A123" s="4" t="s">
        <v>4</v>
      </c>
      <c r="B123" s="4" t="s">
        <v>31</v>
      </c>
      <c r="C123" s="12">
        <v>5</v>
      </c>
      <c r="D123" s="6">
        <v>258221.37640596213</v>
      </c>
      <c r="E123" s="10">
        <v>17692.031208249566</v>
      </c>
      <c r="F123" s="10">
        <f t="shared" si="2"/>
        <v>275913.40761421167</v>
      </c>
      <c r="G123" s="40">
        <v>474000</v>
      </c>
      <c r="H123" s="39">
        <f t="shared" si="3"/>
        <v>275913.40761421167</v>
      </c>
    </row>
    <row r="124" spans="1:8" x14ac:dyDescent="0.3">
      <c r="A124" s="4" t="s">
        <v>4</v>
      </c>
      <c r="B124" s="4" t="s">
        <v>32</v>
      </c>
      <c r="C124" s="12">
        <v>7</v>
      </c>
      <c r="D124" s="6">
        <v>13996.736632414562</v>
      </c>
      <c r="E124" s="10">
        <v>0</v>
      </c>
      <c r="F124" s="10">
        <f t="shared" si="2"/>
        <v>13996.736632414562</v>
      </c>
      <c r="G124" s="40">
        <v>26100</v>
      </c>
      <c r="H124" s="39">
        <f t="shared" si="3"/>
        <v>13996.736632414562</v>
      </c>
    </row>
    <row r="125" spans="1:8" x14ac:dyDescent="0.3">
      <c r="A125" s="4" t="s">
        <v>4</v>
      </c>
      <c r="B125" s="4" t="s">
        <v>32</v>
      </c>
      <c r="C125" s="12">
        <v>9</v>
      </c>
      <c r="D125" s="6">
        <v>30475.498391564815</v>
      </c>
      <c r="E125" s="10">
        <v>3508.5318579315253</v>
      </c>
      <c r="F125" s="10">
        <f t="shared" si="2"/>
        <v>33984.03024949634</v>
      </c>
      <c r="G125" s="40">
        <v>56400</v>
      </c>
      <c r="H125" s="39">
        <f t="shared" si="3"/>
        <v>33984.03024949634</v>
      </c>
    </row>
    <row r="126" spans="1:8" x14ac:dyDescent="0.3">
      <c r="A126" s="4" t="s">
        <v>4</v>
      </c>
      <c r="B126" s="4" t="s">
        <v>32</v>
      </c>
      <c r="C126" s="12">
        <v>11</v>
      </c>
      <c r="D126" s="6">
        <v>44116.16390875147</v>
      </c>
      <c r="E126" s="10">
        <v>8475.2720739104461</v>
      </c>
      <c r="F126" s="10">
        <f t="shared" si="2"/>
        <v>52591.435982661918</v>
      </c>
      <c r="G126" s="40">
        <v>82500</v>
      </c>
      <c r="H126" s="39">
        <f t="shared" si="3"/>
        <v>52591.435982661918</v>
      </c>
    </row>
    <row r="127" spans="1:8" x14ac:dyDescent="0.3">
      <c r="A127" s="4" t="s">
        <v>4</v>
      </c>
      <c r="B127" s="4" t="s">
        <v>32</v>
      </c>
      <c r="C127" s="12">
        <v>10</v>
      </c>
      <c r="D127" s="6">
        <v>92023.437926694169</v>
      </c>
      <c r="E127" s="10">
        <v>14212.42029092451</v>
      </c>
      <c r="F127" s="10">
        <f t="shared" si="2"/>
        <v>106235.85821761868</v>
      </c>
      <c r="G127" s="40">
        <v>170100</v>
      </c>
      <c r="H127" s="39">
        <f t="shared" si="3"/>
        <v>106235.85821761868</v>
      </c>
    </row>
    <row r="128" spans="1:8" x14ac:dyDescent="0.3">
      <c r="A128" s="4" t="s">
        <v>4</v>
      </c>
      <c r="B128" s="4" t="s">
        <v>32</v>
      </c>
      <c r="C128" s="12">
        <v>5</v>
      </c>
      <c r="D128" s="6">
        <v>129110.68820298107</v>
      </c>
      <c r="E128" s="10">
        <v>12657.229809250188</v>
      </c>
      <c r="F128" s="10">
        <f t="shared" si="2"/>
        <v>141767.91801223124</v>
      </c>
      <c r="G128" s="40">
        <v>237000</v>
      </c>
      <c r="H128" s="39">
        <f t="shared" si="3"/>
        <v>141767.91801223124</v>
      </c>
    </row>
    <row r="129" spans="1:8" x14ac:dyDescent="0.3">
      <c r="A129" s="4" t="s">
        <v>4</v>
      </c>
      <c r="B129" s="4" t="s">
        <v>32</v>
      </c>
      <c r="C129" s="12">
        <v>8</v>
      </c>
      <c r="D129" s="6">
        <v>234965.04533097876</v>
      </c>
      <c r="E129" s="10">
        <v>35873.932610778531</v>
      </c>
      <c r="F129" s="10">
        <f t="shared" si="2"/>
        <v>270838.9779417573</v>
      </c>
      <c r="G129" s="40">
        <v>439200</v>
      </c>
      <c r="H129" s="39">
        <f t="shared" si="3"/>
        <v>270838.9779417573</v>
      </c>
    </row>
    <row r="130" spans="1:8" x14ac:dyDescent="0.3">
      <c r="A130" s="22" t="s">
        <v>4</v>
      </c>
      <c r="B130" s="1" t="s">
        <v>33</v>
      </c>
      <c r="C130" s="5">
        <v>9</v>
      </c>
      <c r="D130" s="18">
        <v>3911</v>
      </c>
      <c r="E130" s="10">
        <v>0</v>
      </c>
      <c r="F130" s="10">
        <f t="shared" si="2"/>
        <v>3911</v>
      </c>
      <c r="G130" s="40"/>
      <c r="H130" s="39">
        <f t="shared" si="3"/>
        <v>3911</v>
      </c>
    </row>
    <row r="131" spans="1:8" x14ac:dyDescent="0.3">
      <c r="A131" s="22" t="s">
        <v>4</v>
      </c>
      <c r="B131" s="1" t="s">
        <v>33</v>
      </c>
      <c r="C131" s="5">
        <v>11</v>
      </c>
      <c r="D131" s="18">
        <v>4529</v>
      </c>
      <c r="E131" s="10">
        <v>0</v>
      </c>
      <c r="F131" s="10">
        <f t="shared" si="2"/>
        <v>4529</v>
      </c>
      <c r="G131" s="40"/>
      <c r="H131" s="39">
        <f t="shared" si="3"/>
        <v>4529</v>
      </c>
    </row>
    <row r="132" spans="1:8" x14ac:dyDescent="0.3">
      <c r="A132" s="22" t="s">
        <v>4</v>
      </c>
      <c r="B132" s="1" t="s">
        <v>33</v>
      </c>
      <c r="C132" s="5">
        <v>10</v>
      </c>
      <c r="D132" s="18">
        <v>65609</v>
      </c>
      <c r="E132" s="10">
        <v>0</v>
      </c>
      <c r="F132" s="10">
        <f t="shared" ref="F132:F195" si="4">D132+E132</f>
        <v>65609</v>
      </c>
      <c r="G132" s="40"/>
      <c r="H132" s="39">
        <f t="shared" ref="H132:H195" si="5">F132</f>
        <v>65609</v>
      </c>
    </row>
    <row r="133" spans="1:8" x14ac:dyDescent="0.3">
      <c r="A133" s="22" t="s">
        <v>4</v>
      </c>
      <c r="B133" s="1" t="s">
        <v>33</v>
      </c>
      <c r="C133" s="5">
        <v>8</v>
      </c>
      <c r="D133" s="18">
        <v>75385</v>
      </c>
      <c r="E133" s="10">
        <v>0</v>
      </c>
      <c r="F133" s="10">
        <f t="shared" si="4"/>
        <v>75385</v>
      </c>
      <c r="G133" s="40"/>
      <c r="H133" s="39">
        <f t="shared" si="5"/>
        <v>75385</v>
      </c>
    </row>
    <row r="134" spans="1:8" x14ac:dyDescent="0.3">
      <c r="A134" s="22" t="s">
        <v>13</v>
      </c>
      <c r="B134" s="1" t="s">
        <v>34</v>
      </c>
      <c r="C134" s="5">
        <v>9</v>
      </c>
      <c r="D134" s="6">
        <v>11936</v>
      </c>
      <c r="E134" s="10">
        <v>387.44523584519908</v>
      </c>
      <c r="F134" s="10">
        <f t="shared" si="4"/>
        <v>12323.4452358452</v>
      </c>
      <c r="G134" s="40">
        <v>29328</v>
      </c>
      <c r="H134" s="39">
        <f t="shared" si="5"/>
        <v>12323.4452358452</v>
      </c>
    </row>
    <row r="135" spans="1:8" x14ac:dyDescent="0.3">
      <c r="A135" s="22" t="s">
        <v>13</v>
      </c>
      <c r="B135" s="1" t="s">
        <v>34</v>
      </c>
      <c r="C135" s="5">
        <v>11</v>
      </c>
      <c r="D135" s="6">
        <v>13823</v>
      </c>
      <c r="E135" s="10">
        <v>1370.9998943090427</v>
      </c>
      <c r="F135" s="10">
        <f t="shared" si="4"/>
        <v>15193.999894309043</v>
      </c>
      <c r="G135" s="40">
        <v>34320</v>
      </c>
      <c r="H135" s="39">
        <f t="shared" si="5"/>
        <v>15193.999894309043</v>
      </c>
    </row>
    <row r="136" spans="1:8" x14ac:dyDescent="0.3">
      <c r="A136" s="22" t="s">
        <v>13</v>
      </c>
      <c r="B136" s="1" t="s">
        <v>34</v>
      </c>
      <c r="C136" s="5">
        <v>10</v>
      </c>
      <c r="D136" s="6">
        <v>200236</v>
      </c>
      <c r="E136" s="10">
        <v>33797.828740613171</v>
      </c>
      <c r="F136" s="10">
        <f t="shared" si="4"/>
        <v>234033.82874061319</v>
      </c>
      <c r="G136" s="40">
        <v>491400</v>
      </c>
      <c r="H136" s="39">
        <f t="shared" si="5"/>
        <v>234033.82874061319</v>
      </c>
    </row>
    <row r="137" spans="1:8" x14ac:dyDescent="0.3">
      <c r="A137" s="22" t="s">
        <v>13</v>
      </c>
      <c r="B137" s="1" t="s">
        <v>34</v>
      </c>
      <c r="C137" s="5">
        <v>8</v>
      </c>
      <c r="D137" s="6">
        <v>230070</v>
      </c>
      <c r="E137" s="10">
        <v>53658.773527301768</v>
      </c>
      <c r="F137" s="10">
        <f t="shared" si="4"/>
        <v>283728.77352730179</v>
      </c>
      <c r="G137" s="40">
        <v>570960</v>
      </c>
      <c r="H137" s="39">
        <f t="shared" si="5"/>
        <v>283728.77352730179</v>
      </c>
    </row>
    <row r="138" spans="1:8" x14ac:dyDescent="0.3">
      <c r="A138" s="4" t="s">
        <v>4</v>
      </c>
      <c r="B138" s="4" t="s">
        <v>35</v>
      </c>
      <c r="C138" s="12">
        <v>9</v>
      </c>
      <c r="D138" s="6">
        <v>15237.749195782408</v>
      </c>
      <c r="E138" s="10">
        <v>1614.3551493549962</v>
      </c>
      <c r="F138" s="10">
        <f t="shared" si="4"/>
        <v>16852.104345137403</v>
      </c>
      <c r="G138" s="40">
        <v>28200</v>
      </c>
      <c r="H138" s="39">
        <f t="shared" si="5"/>
        <v>16852.104345137403</v>
      </c>
    </row>
    <row r="139" spans="1:8" x14ac:dyDescent="0.3">
      <c r="A139" s="4" t="s">
        <v>4</v>
      </c>
      <c r="B139" s="4" t="s">
        <v>35</v>
      </c>
      <c r="C139" s="12">
        <v>11</v>
      </c>
      <c r="D139" s="6">
        <v>17646.465563500591</v>
      </c>
      <c r="E139" s="10">
        <v>1944.3271228382787</v>
      </c>
      <c r="F139" s="10">
        <f t="shared" si="4"/>
        <v>19590.792686338871</v>
      </c>
      <c r="G139" s="40">
        <v>33000</v>
      </c>
      <c r="H139" s="39">
        <f t="shared" si="5"/>
        <v>19590.792686338871</v>
      </c>
    </row>
    <row r="140" spans="1:8" x14ac:dyDescent="0.3">
      <c r="A140" s="4" t="s">
        <v>4</v>
      </c>
      <c r="B140" s="4" t="s">
        <v>35</v>
      </c>
      <c r="C140" s="12">
        <v>8</v>
      </c>
      <c r="D140" s="6">
        <v>127272.7328876135</v>
      </c>
      <c r="E140" s="10">
        <v>19776.300552588029</v>
      </c>
      <c r="F140" s="10">
        <f t="shared" si="4"/>
        <v>147049.03344020154</v>
      </c>
      <c r="G140" s="40">
        <v>237900</v>
      </c>
      <c r="H140" s="39">
        <f t="shared" si="5"/>
        <v>147049.03344020154</v>
      </c>
    </row>
    <row r="141" spans="1:8" x14ac:dyDescent="0.3">
      <c r="A141" s="4" t="s">
        <v>4</v>
      </c>
      <c r="B141" s="4" t="s">
        <v>35</v>
      </c>
      <c r="C141" s="12">
        <v>10</v>
      </c>
      <c r="D141" s="6">
        <v>132922.74367189157</v>
      </c>
      <c r="E141" s="10">
        <v>24293.994846885184</v>
      </c>
      <c r="F141" s="10">
        <f t="shared" si="4"/>
        <v>157216.73851877675</v>
      </c>
      <c r="G141" s="40">
        <v>245700</v>
      </c>
      <c r="H141" s="39">
        <f t="shared" si="5"/>
        <v>157216.73851877675</v>
      </c>
    </row>
    <row r="142" spans="1:8" x14ac:dyDescent="0.3">
      <c r="A142" s="1" t="s">
        <v>4</v>
      </c>
      <c r="B142" s="1" t="s">
        <v>36</v>
      </c>
      <c r="C142" s="5">
        <v>9</v>
      </c>
      <c r="D142" s="18">
        <v>13206</v>
      </c>
      <c r="E142" s="10">
        <v>0</v>
      </c>
      <c r="F142" s="10">
        <f t="shared" si="4"/>
        <v>13206</v>
      </c>
      <c r="G142" s="40"/>
      <c r="H142" s="39">
        <f t="shared" si="5"/>
        <v>13206</v>
      </c>
    </row>
    <row r="143" spans="1:8" x14ac:dyDescent="0.3">
      <c r="A143" s="1" t="s">
        <v>4</v>
      </c>
      <c r="B143" s="1" t="s">
        <v>36</v>
      </c>
      <c r="C143" s="5">
        <v>11</v>
      </c>
      <c r="D143" s="18">
        <v>19117</v>
      </c>
      <c r="E143" s="10">
        <v>0</v>
      </c>
      <c r="F143" s="10">
        <f t="shared" si="4"/>
        <v>19117</v>
      </c>
      <c r="G143" s="40"/>
      <c r="H143" s="39">
        <f t="shared" si="5"/>
        <v>19117</v>
      </c>
    </row>
    <row r="144" spans="1:8" x14ac:dyDescent="0.3">
      <c r="A144" s="1" t="s">
        <v>4</v>
      </c>
      <c r="B144" s="1" t="s">
        <v>36</v>
      </c>
      <c r="C144" s="5">
        <v>8</v>
      </c>
      <c r="D144" s="18">
        <v>25455</v>
      </c>
      <c r="E144" s="10">
        <v>0</v>
      </c>
      <c r="F144" s="10">
        <f t="shared" si="4"/>
        <v>25455</v>
      </c>
      <c r="G144" s="40"/>
      <c r="H144" s="39">
        <f t="shared" si="5"/>
        <v>25455</v>
      </c>
    </row>
    <row r="145" spans="1:8" x14ac:dyDescent="0.3">
      <c r="A145" s="1" t="s">
        <v>4</v>
      </c>
      <c r="B145" s="1" t="s">
        <v>36</v>
      </c>
      <c r="C145" s="5">
        <v>5</v>
      </c>
      <c r="D145" s="15">
        <v>55948</v>
      </c>
      <c r="E145" s="10">
        <v>0</v>
      </c>
      <c r="F145" s="10">
        <f t="shared" si="4"/>
        <v>55948</v>
      </c>
      <c r="G145" s="40"/>
      <c r="H145" s="39">
        <f t="shared" si="5"/>
        <v>55948</v>
      </c>
    </row>
    <row r="146" spans="1:8" x14ac:dyDescent="0.3">
      <c r="A146" s="1" t="s">
        <v>4</v>
      </c>
      <c r="B146" s="1" t="s">
        <v>36</v>
      </c>
      <c r="C146" s="5">
        <v>10</v>
      </c>
      <c r="D146" s="18">
        <v>84184</v>
      </c>
      <c r="E146" s="10">
        <v>0</v>
      </c>
      <c r="F146" s="10">
        <f t="shared" si="4"/>
        <v>84184</v>
      </c>
      <c r="G146" s="40"/>
      <c r="H146" s="39">
        <f t="shared" si="5"/>
        <v>84184</v>
      </c>
    </row>
    <row r="147" spans="1:8" x14ac:dyDescent="0.3">
      <c r="A147" s="1" t="s">
        <v>37</v>
      </c>
      <c r="B147" s="1" t="s">
        <v>38</v>
      </c>
      <c r="C147" s="5">
        <v>9</v>
      </c>
      <c r="D147" s="6">
        <v>18488</v>
      </c>
      <c r="E147" s="10">
        <v>516.59364779359873</v>
      </c>
      <c r="F147" s="10">
        <f t="shared" si="4"/>
        <v>19004.593647793597</v>
      </c>
      <c r="G147" s="40">
        <v>58656</v>
      </c>
      <c r="H147" s="39">
        <f t="shared" si="5"/>
        <v>19004.593647793597</v>
      </c>
    </row>
    <row r="148" spans="1:8" x14ac:dyDescent="0.3">
      <c r="A148" s="1" t="s">
        <v>37</v>
      </c>
      <c r="B148" s="1" t="s">
        <v>38</v>
      </c>
      <c r="C148" s="5">
        <v>11</v>
      </c>
      <c r="D148" s="6">
        <v>26764</v>
      </c>
      <c r="E148" s="10">
        <v>3365.1815587585588</v>
      </c>
      <c r="F148" s="10">
        <f t="shared" si="4"/>
        <v>30129.181558758559</v>
      </c>
      <c r="G148" s="40">
        <v>85800</v>
      </c>
      <c r="H148" s="39">
        <f t="shared" si="5"/>
        <v>30129.181558758559</v>
      </c>
    </row>
    <row r="149" spans="1:8" x14ac:dyDescent="0.3">
      <c r="A149" s="1" t="s">
        <v>37</v>
      </c>
      <c r="B149" s="1" t="s">
        <v>38</v>
      </c>
      <c r="C149" s="5">
        <v>8</v>
      </c>
      <c r="D149" s="6">
        <v>35636</v>
      </c>
      <c r="E149" s="10">
        <v>15848.699603682442</v>
      </c>
      <c r="F149" s="10">
        <f t="shared" si="4"/>
        <v>51484.699603682442</v>
      </c>
      <c r="G149" s="40">
        <v>114192</v>
      </c>
      <c r="H149" s="39">
        <f t="shared" si="5"/>
        <v>51484.699603682442</v>
      </c>
    </row>
    <row r="150" spans="1:8" x14ac:dyDescent="0.3">
      <c r="A150" s="1" t="s">
        <v>37</v>
      </c>
      <c r="B150" s="1" t="s">
        <v>38</v>
      </c>
      <c r="C150" s="5">
        <v>5</v>
      </c>
      <c r="D150" s="15">
        <v>78327</v>
      </c>
      <c r="E150" s="10">
        <v>7882.3725035833941</v>
      </c>
      <c r="F150" s="10">
        <f t="shared" si="4"/>
        <v>86209.372503583392</v>
      </c>
      <c r="G150" s="40">
        <v>246480</v>
      </c>
      <c r="H150" s="39">
        <f t="shared" si="5"/>
        <v>86209.372503583392</v>
      </c>
    </row>
    <row r="151" spans="1:8" x14ac:dyDescent="0.3">
      <c r="A151" s="1" t="s">
        <v>37</v>
      </c>
      <c r="B151" s="1" t="s">
        <v>38</v>
      </c>
      <c r="C151" s="5">
        <v>10</v>
      </c>
      <c r="D151" s="6">
        <v>117858</v>
      </c>
      <c r="E151" s="10">
        <v>24409.542979331727</v>
      </c>
      <c r="F151" s="10">
        <f t="shared" si="4"/>
        <v>142267.54297933172</v>
      </c>
      <c r="G151" s="40">
        <v>373464</v>
      </c>
      <c r="H151" s="39">
        <f t="shared" si="5"/>
        <v>142267.54297933172</v>
      </c>
    </row>
    <row r="152" spans="1:8" x14ac:dyDescent="0.3">
      <c r="A152" s="1" t="s">
        <v>39</v>
      </c>
      <c r="B152" s="1" t="s">
        <v>40</v>
      </c>
      <c r="C152" s="5">
        <v>4</v>
      </c>
      <c r="D152" s="6">
        <v>538000</v>
      </c>
      <c r="E152" s="10">
        <v>30748.639172601215</v>
      </c>
      <c r="F152" s="10">
        <f t="shared" si="4"/>
        <v>568748.63917260116</v>
      </c>
      <c r="G152" s="40">
        <v>684000</v>
      </c>
      <c r="H152" s="39">
        <f t="shared" si="5"/>
        <v>568748.63917260116</v>
      </c>
    </row>
    <row r="153" spans="1:8" x14ac:dyDescent="0.3">
      <c r="A153" s="1" t="s">
        <v>41</v>
      </c>
      <c r="B153" s="1" t="s">
        <v>42</v>
      </c>
      <c r="C153" s="5">
        <v>4</v>
      </c>
      <c r="D153" s="18">
        <v>62355.15</v>
      </c>
      <c r="E153" s="10">
        <v>0</v>
      </c>
      <c r="F153" s="10">
        <f t="shared" si="4"/>
        <v>62355.15</v>
      </c>
      <c r="G153" s="40"/>
      <c r="H153" s="39">
        <f t="shared" si="5"/>
        <v>62355.15</v>
      </c>
    </row>
    <row r="154" spans="1:8" s="1" customFormat="1" x14ac:dyDescent="0.3">
      <c r="A154" s="1" t="s">
        <v>41</v>
      </c>
      <c r="B154" s="1" t="s">
        <v>42</v>
      </c>
      <c r="C154" s="5">
        <v>8</v>
      </c>
      <c r="D154" s="15">
        <v>123804.51</v>
      </c>
      <c r="E154" s="10">
        <v>0</v>
      </c>
      <c r="F154" s="10">
        <f t="shared" si="4"/>
        <v>123804.51</v>
      </c>
      <c r="G154" s="39">
        <v>530700</v>
      </c>
      <c r="H154" s="39">
        <f t="shared" si="5"/>
        <v>123804.51</v>
      </c>
    </row>
    <row r="155" spans="1:8" s="1" customFormat="1" x14ac:dyDescent="0.3">
      <c r="A155" s="1" t="s">
        <v>41</v>
      </c>
      <c r="B155" s="1" t="s">
        <v>43</v>
      </c>
      <c r="C155" s="5">
        <v>10</v>
      </c>
      <c r="D155" s="6">
        <v>231849.27</v>
      </c>
      <c r="E155" s="10">
        <v>0</v>
      </c>
      <c r="F155" s="10">
        <f t="shared" si="4"/>
        <v>231849.27</v>
      </c>
      <c r="G155" s="39">
        <v>982800</v>
      </c>
      <c r="H155" s="39">
        <f t="shared" si="5"/>
        <v>231849.27</v>
      </c>
    </row>
    <row r="156" spans="1:8" s="1" customFormat="1" x14ac:dyDescent="0.3">
      <c r="A156" s="1" t="s">
        <v>41</v>
      </c>
      <c r="B156" s="1" t="s">
        <v>43</v>
      </c>
      <c r="C156" s="5">
        <v>8</v>
      </c>
      <c r="D156" s="6">
        <v>290300.23</v>
      </c>
      <c r="E156" s="10">
        <v>0</v>
      </c>
      <c r="F156" s="10">
        <f t="shared" si="4"/>
        <v>290300.23</v>
      </c>
      <c r="G156" s="39">
        <v>1244400</v>
      </c>
      <c r="H156" s="39">
        <f t="shared" si="5"/>
        <v>290300.23</v>
      </c>
    </row>
    <row r="157" spans="1:8" s="1" customFormat="1" x14ac:dyDescent="0.3">
      <c r="A157" s="1" t="s">
        <v>41</v>
      </c>
      <c r="B157" s="1" t="s">
        <v>44</v>
      </c>
      <c r="C157" s="5">
        <v>10</v>
      </c>
      <c r="D157" s="6">
        <v>31210.48</v>
      </c>
      <c r="E157" s="10">
        <v>0</v>
      </c>
      <c r="F157" s="10">
        <f t="shared" si="4"/>
        <v>31210.48</v>
      </c>
      <c r="G157" s="39">
        <v>132300</v>
      </c>
      <c r="H157" s="39">
        <f t="shared" si="5"/>
        <v>31210.48</v>
      </c>
    </row>
    <row r="158" spans="1:8" s="1" customFormat="1" x14ac:dyDescent="0.3">
      <c r="A158" s="1" t="s">
        <v>41</v>
      </c>
      <c r="B158" s="1" t="s">
        <v>44</v>
      </c>
      <c r="C158" s="5">
        <v>8</v>
      </c>
      <c r="D158" s="6">
        <v>153688.35999999999</v>
      </c>
      <c r="E158" s="10">
        <v>0</v>
      </c>
      <c r="F158" s="10">
        <f t="shared" si="4"/>
        <v>153688.35999999999</v>
      </c>
      <c r="G158" s="39">
        <v>658800</v>
      </c>
      <c r="H158" s="39">
        <f t="shared" si="5"/>
        <v>153688.35999999999</v>
      </c>
    </row>
    <row r="159" spans="1:8" x14ac:dyDescent="0.3">
      <c r="A159" s="4" t="s">
        <v>45</v>
      </c>
      <c r="B159" s="4" t="s">
        <v>46</v>
      </c>
      <c r="C159" s="12">
        <v>9</v>
      </c>
      <c r="D159" s="15">
        <v>18077.52968902139</v>
      </c>
      <c r="E159" s="10">
        <v>0</v>
      </c>
      <c r="F159" s="10">
        <f t="shared" si="4"/>
        <v>18077.52968902139</v>
      </c>
      <c r="G159" s="40">
        <v>23500</v>
      </c>
      <c r="H159" s="39">
        <f t="shared" si="5"/>
        <v>18077.52968902139</v>
      </c>
    </row>
    <row r="160" spans="1:8" x14ac:dyDescent="0.3">
      <c r="A160" s="4" t="s">
        <v>45</v>
      </c>
      <c r="B160" s="4" t="s">
        <v>46</v>
      </c>
      <c r="C160" s="12">
        <v>11</v>
      </c>
      <c r="D160" s="15">
        <v>20935.146065980098</v>
      </c>
      <c r="E160" s="10">
        <v>0</v>
      </c>
      <c r="F160" s="10">
        <f t="shared" si="4"/>
        <v>20935.146065980098</v>
      </c>
      <c r="G160" s="40">
        <v>27500</v>
      </c>
      <c r="H160" s="39">
        <f t="shared" si="5"/>
        <v>20935.146065980098</v>
      </c>
    </row>
    <row r="161" spans="1:8" x14ac:dyDescent="0.3">
      <c r="A161" s="4" t="s">
        <v>45</v>
      </c>
      <c r="B161" s="4" t="s">
        <v>46</v>
      </c>
      <c r="C161" s="12">
        <v>7</v>
      </c>
      <c r="D161" s="15">
        <v>33210.472067872288</v>
      </c>
      <c r="E161" s="10">
        <v>0</v>
      </c>
      <c r="F161" s="10">
        <f t="shared" si="4"/>
        <v>33210.472067872288</v>
      </c>
      <c r="G161" s="40">
        <v>43500</v>
      </c>
      <c r="H161" s="39">
        <f t="shared" si="5"/>
        <v>33210.472067872288</v>
      </c>
    </row>
    <row r="162" spans="1:8" x14ac:dyDescent="0.3">
      <c r="A162" s="4" t="s">
        <v>45</v>
      </c>
      <c r="B162" s="4" t="s">
        <v>46</v>
      </c>
      <c r="C162" s="12">
        <v>10</v>
      </c>
      <c r="D162" s="6">
        <v>485214.97786156839</v>
      </c>
      <c r="E162" s="10">
        <v>27619.822100154823</v>
      </c>
      <c r="F162" s="10">
        <f t="shared" si="4"/>
        <v>512834.79996172321</v>
      </c>
      <c r="G162" s="40">
        <v>630000</v>
      </c>
      <c r="H162" s="39">
        <f t="shared" si="5"/>
        <v>512834.79996172321</v>
      </c>
    </row>
    <row r="163" spans="1:8" x14ac:dyDescent="0.3">
      <c r="A163" s="4" t="s">
        <v>45</v>
      </c>
      <c r="B163" s="4" t="s">
        <v>46</v>
      </c>
      <c r="C163" s="12">
        <v>8</v>
      </c>
      <c r="D163" s="6">
        <v>859492.31820198777</v>
      </c>
      <c r="E163" s="10">
        <v>38021.778071423141</v>
      </c>
      <c r="F163" s="10">
        <f t="shared" si="4"/>
        <v>897514.09627341095</v>
      </c>
      <c r="G163" s="40">
        <v>1128500</v>
      </c>
      <c r="H163" s="39">
        <f t="shared" si="5"/>
        <v>897514.09627341095</v>
      </c>
    </row>
    <row r="164" spans="1:8" x14ac:dyDescent="0.3">
      <c r="A164" s="4" t="s">
        <v>47</v>
      </c>
      <c r="B164" s="1" t="s">
        <v>48</v>
      </c>
      <c r="C164" s="12">
        <v>9</v>
      </c>
      <c r="D164" s="14">
        <v>10325.430898081186</v>
      </c>
      <c r="E164" s="10">
        <v>6005.4011556005871</v>
      </c>
      <c r="F164" s="10">
        <f t="shared" si="4"/>
        <v>16330.832053681774</v>
      </c>
      <c r="G164" s="40">
        <v>14335</v>
      </c>
      <c r="H164" s="39">
        <f>G164</f>
        <v>14335</v>
      </c>
    </row>
    <row r="165" spans="1:8" x14ac:dyDescent="0.3">
      <c r="A165" s="4" t="s">
        <v>47</v>
      </c>
      <c r="B165" s="4" t="s">
        <v>48</v>
      </c>
      <c r="C165" s="12">
        <v>7</v>
      </c>
      <c r="D165" s="14">
        <v>18968.987484928526</v>
      </c>
      <c r="E165" s="10">
        <v>869.95435429983877</v>
      </c>
      <c r="F165" s="10">
        <f t="shared" si="4"/>
        <v>19838.941839228366</v>
      </c>
      <c r="G165" s="40">
        <v>26535</v>
      </c>
      <c r="H165" s="39">
        <f t="shared" si="5"/>
        <v>19838.941839228366</v>
      </c>
    </row>
    <row r="166" spans="1:8" x14ac:dyDescent="0.3">
      <c r="A166" s="4" t="s">
        <v>47</v>
      </c>
      <c r="B166" s="4" t="s">
        <v>48</v>
      </c>
      <c r="C166" s="12">
        <v>10</v>
      </c>
      <c r="D166" s="14">
        <v>277142.60802272428</v>
      </c>
      <c r="E166" s="10">
        <v>19874.278780804998</v>
      </c>
      <c r="F166" s="10">
        <f t="shared" si="4"/>
        <v>297016.88680352928</v>
      </c>
      <c r="G166" s="40">
        <v>384300</v>
      </c>
      <c r="H166" s="39">
        <f t="shared" si="5"/>
        <v>297016.88680352928</v>
      </c>
    </row>
    <row r="167" spans="1:8" x14ac:dyDescent="0.3">
      <c r="A167" s="4" t="s">
        <v>47</v>
      </c>
      <c r="B167" s="4" t="s">
        <v>48</v>
      </c>
      <c r="C167" s="12">
        <v>8</v>
      </c>
      <c r="D167" s="14">
        <v>318434.86959360755</v>
      </c>
      <c r="E167" s="10">
        <v>46771.642285910959</v>
      </c>
      <c r="F167" s="10">
        <f t="shared" si="4"/>
        <v>365206.51187951851</v>
      </c>
      <c r="G167" s="40">
        <v>446520</v>
      </c>
      <c r="H167" s="39">
        <f t="shared" si="5"/>
        <v>365206.51187951851</v>
      </c>
    </row>
    <row r="168" spans="1:8" x14ac:dyDescent="0.3">
      <c r="A168" s="4" t="s">
        <v>49</v>
      </c>
      <c r="B168" s="4" t="s">
        <v>50</v>
      </c>
      <c r="C168" s="12">
        <v>9</v>
      </c>
      <c r="D168" s="14">
        <v>51348.19089387267</v>
      </c>
      <c r="E168" s="10">
        <v>1248.4346488345304</v>
      </c>
      <c r="F168" s="10">
        <f t="shared" si="4"/>
        <v>52596.625542707203</v>
      </c>
      <c r="G168" s="40">
        <v>61100</v>
      </c>
      <c r="H168" s="39">
        <f t="shared" si="5"/>
        <v>52596.625542707203</v>
      </c>
    </row>
    <row r="169" spans="1:8" x14ac:dyDescent="0.3">
      <c r="A169" s="4" t="s">
        <v>49</v>
      </c>
      <c r="B169" s="4" t="s">
        <v>50</v>
      </c>
      <c r="C169" s="12">
        <v>11</v>
      </c>
      <c r="D169" s="14">
        <v>59465.087048917834</v>
      </c>
      <c r="E169" s="10">
        <v>7179.0539920182619</v>
      </c>
      <c r="F169" s="10">
        <f t="shared" si="4"/>
        <v>66644.141040936098</v>
      </c>
      <c r="G169" s="40">
        <v>71500</v>
      </c>
      <c r="H169" s="39">
        <f t="shared" si="5"/>
        <v>66644.141040936098</v>
      </c>
    </row>
    <row r="170" spans="1:8" x14ac:dyDescent="0.3">
      <c r="A170" s="4" t="s">
        <v>49</v>
      </c>
      <c r="B170" s="4" t="s">
        <v>50</v>
      </c>
      <c r="C170" s="12">
        <v>8</v>
      </c>
      <c r="D170" s="14">
        <v>65982.13120818598</v>
      </c>
      <c r="E170" s="10">
        <v>7246.7003423469405</v>
      </c>
      <c r="F170" s="10">
        <f t="shared" si="4"/>
        <v>73228.831550532923</v>
      </c>
      <c r="G170" s="40">
        <v>79300</v>
      </c>
      <c r="H170" s="39">
        <f t="shared" si="5"/>
        <v>73228.831550532923</v>
      </c>
    </row>
    <row r="171" spans="1:8" x14ac:dyDescent="0.3">
      <c r="A171" s="4" t="s">
        <v>49</v>
      </c>
      <c r="B171" s="1" t="s">
        <v>50</v>
      </c>
      <c r="C171" s="12">
        <v>10</v>
      </c>
      <c r="D171" s="14">
        <v>68911.271994571842</v>
      </c>
      <c r="E171" s="10">
        <v>16234.512608738976</v>
      </c>
      <c r="F171" s="10">
        <f t="shared" si="4"/>
        <v>85145.784603310822</v>
      </c>
      <c r="G171" s="40">
        <v>81900</v>
      </c>
      <c r="H171" s="39">
        <f>G171</f>
        <v>81900</v>
      </c>
    </row>
    <row r="172" spans="1:8" s="1" customFormat="1" x14ac:dyDescent="0.3">
      <c r="A172" s="1" t="s">
        <v>51</v>
      </c>
      <c r="B172" s="1" t="s">
        <v>52</v>
      </c>
      <c r="C172" s="5">
        <v>4</v>
      </c>
      <c r="D172" s="6">
        <v>304493</v>
      </c>
      <c r="E172" s="10">
        <v>29907.65075078647</v>
      </c>
      <c r="F172" s="10">
        <f t="shared" si="4"/>
        <v>334400.65075078647</v>
      </c>
      <c r="G172" s="39">
        <v>713640</v>
      </c>
      <c r="H172" s="39">
        <f t="shared" si="5"/>
        <v>334400.65075078647</v>
      </c>
    </row>
    <row r="173" spans="1:8" s="1" customFormat="1" x14ac:dyDescent="0.3">
      <c r="A173" s="1" t="s">
        <v>51</v>
      </c>
      <c r="B173" s="1" t="s">
        <v>53</v>
      </c>
      <c r="C173" s="5">
        <v>5</v>
      </c>
      <c r="D173" s="15">
        <v>72211</v>
      </c>
      <c r="E173" s="10">
        <v>0</v>
      </c>
      <c r="F173" s="10">
        <f t="shared" si="4"/>
        <v>72211</v>
      </c>
      <c r="G173" s="39">
        <v>86075</v>
      </c>
      <c r="H173" s="39">
        <f t="shared" si="5"/>
        <v>72211</v>
      </c>
    </row>
    <row r="174" spans="1:8" s="1" customFormat="1" x14ac:dyDescent="0.3">
      <c r="A174" s="1" t="s">
        <v>51</v>
      </c>
      <c r="B174" s="1" t="s">
        <v>53</v>
      </c>
      <c r="C174" s="5">
        <v>8</v>
      </c>
      <c r="D174" s="6">
        <v>103817</v>
      </c>
      <c r="E174" s="10">
        <v>19831.620375386923</v>
      </c>
      <c r="F174" s="10">
        <f t="shared" si="4"/>
        <v>123648.62037538692</v>
      </c>
      <c r="G174" s="39">
        <v>247416</v>
      </c>
      <c r="H174" s="39">
        <f t="shared" si="5"/>
        <v>123648.62037538692</v>
      </c>
    </row>
    <row r="175" spans="1:8" s="1" customFormat="1" x14ac:dyDescent="0.3">
      <c r="A175" s="1" t="s">
        <v>51</v>
      </c>
      <c r="B175" s="1" t="s">
        <v>53</v>
      </c>
      <c r="C175" s="5">
        <v>4</v>
      </c>
      <c r="D175" s="6">
        <v>304493</v>
      </c>
      <c r="E175" s="10">
        <v>31326.82463861032</v>
      </c>
      <c r="F175" s="10">
        <f t="shared" si="4"/>
        <v>335819.8246386103</v>
      </c>
      <c r="G175" s="39">
        <v>713640</v>
      </c>
      <c r="H175" s="39">
        <f t="shared" si="5"/>
        <v>335819.8246386103</v>
      </c>
    </row>
    <row r="176" spans="1:8" s="1" customFormat="1" x14ac:dyDescent="0.3">
      <c r="A176" s="1" t="s">
        <v>51</v>
      </c>
      <c r="B176" s="1" t="s">
        <v>54</v>
      </c>
      <c r="C176" s="5">
        <v>10</v>
      </c>
      <c r="D176" s="6">
        <v>60148</v>
      </c>
      <c r="E176" s="10">
        <v>20249.810211256263</v>
      </c>
      <c r="F176" s="10">
        <f t="shared" si="4"/>
        <v>80397.810211256263</v>
      </c>
      <c r="G176" s="39">
        <v>295785</v>
      </c>
      <c r="H176" s="39">
        <f t="shared" si="5"/>
        <v>80397.810211256263</v>
      </c>
    </row>
    <row r="177" spans="1:8" s="1" customFormat="1" x14ac:dyDescent="0.3">
      <c r="A177" s="1" t="s">
        <v>51</v>
      </c>
      <c r="B177" s="1" t="s">
        <v>54</v>
      </c>
      <c r="C177" s="5">
        <v>8</v>
      </c>
      <c r="D177" s="6">
        <v>102384</v>
      </c>
      <c r="E177" s="10">
        <v>23537.946531821559</v>
      </c>
      <c r="F177" s="10">
        <f t="shared" si="4"/>
        <v>125921.94653182157</v>
      </c>
      <c r="G177" s="39">
        <v>244000</v>
      </c>
      <c r="H177" s="39">
        <f t="shared" si="5"/>
        <v>125921.94653182157</v>
      </c>
    </row>
    <row r="178" spans="1:8" x14ac:dyDescent="0.3">
      <c r="A178" s="4" t="s">
        <v>55</v>
      </c>
      <c r="B178" s="4" t="s">
        <v>56</v>
      </c>
      <c r="C178" s="12">
        <v>9</v>
      </c>
      <c r="D178" s="14">
        <v>41475.843776555506</v>
      </c>
      <c r="E178" s="10">
        <v>1937.2261792259949</v>
      </c>
      <c r="F178" s="10">
        <f t="shared" si="4"/>
        <v>43413.069955781502</v>
      </c>
      <c r="G178" s="40">
        <v>61100</v>
      </c>
      <c r="H178" s="39">
        <f t="shared" si="5"/>
        <v>43413.069955781502</v>
      </c>
    </row>
    <row r="179" spans="1:8" x14ac:dyDescent="0.3">
      <c r="A179" s="4" t="s">
        <v>55</v>
      </c>
      <c r="B179" s="4" t="s">
        <v>56</v>
      </c>
      <c r="C179" s="12">
        <v>11</v>
      </c>
      <c r="D179" s="14">
        <v>48032.16272405225</v>
      </c>
      <c r="E179" s="10">
        <v>6555.8722218777893</v>
      </c>
      <c r="F179" s="10">
        <f t="shared" si="4"/>
        <v>54588.034945930041</v>
      </c>
      <c r="G179" s="40">
        <v>71500</v>
      </c>
      <c r="H179" s="39">
        <f t="shared" si="5"/>
        <v>54588.034945930041</v>
      </c>
    </row>
    <row r="180" spans="1:8" x14ac:dyDescent="0.3">
      <c r="A180" s="4" t="s">
        <v>55</v>
      </c>
      <c r="B180" s="4" t="s">
        <v>56</v>
      </c>
      <c r="C180" s="12">
        <v>10</v>
      </c>
      <c r="D180" s="14">
        <v>55662.197673095572</v>
      </c>
      <c r="E180" s="10">
        <v>5921.8417878852124</v>
      </c>
      <c r="F180" s="10">
        <f t="shared" si="4"/>
        <v>61584.039460980784</v>
      </c>
      <c r="G180" s="40">
        <v>81900</v>
      </c>
      <c r="H180" s="39">
        <f t="shared" si="5"/>
        <v>61584.039460980784</v>
      </c>
    </row>
    <row r="181" spans="1:8" x14ac:dyDescent="0.3">
      <c r="A181" s="4" t="s">
        <v>55</v>
      </c>
      <c r="B181" s="4" t="s">
        <v>56</v>
      </c>
      <c r="C181" s="12">
        <v>8</v>
      </c>
      <c r="D181" s="14">
        <v>117251.68775118895</v>
      </c>
      <c r="E181" s="10">
        <v>18116.750855867358</v>
      </c>
      <c r="F181" s="10">
        <f t="shared" si="4"/>
        <v>135368.43860705631</v>
      </c>
      <c r="G181" s="40">
        <v>174460</v>
      </c>
      <c r="H181" s="39">
        <f t="shared" si="5"/>
        <v>135368.43860705631</v>
      </c>
    </row>
    <row r="182" spans="1:8" x14ac:dyDescent="0.3">
      <c r="A182" s="4" t="s">
        <v>55</v>
      </c>
      <c r="B182" s="4" t="s">
        <v>57</v>
      </c>
      <c r="C182" s="12">
        <v>4</v>
      </c>
      <c r="D182" s="14">
        <v>365779.77501685836</v>
      </c>
      <c r="E182" s="10">
        <v>41260.994445285367</v>
      </c>
      <c r="F182" s="10">
        <f t="shared" si="4"/>
        <v>407040.76946214371</v>
      </c>
      <c r="G182" s="40">
        <v>535230</v>
      </c>
      <c r="H182" s="39">
        <f t="shared" si="5"/>
        <v>407040.76946214371</v>
      </c>
    </row>
    <row r="183" spans="1:8" x14ac:dyDescent="0.3">
      <c r="A183" s="4" t="s">
        <v>55</v>
      </c>
      <c r="B183" s="4" t="s">
        <v>58</v>
      </c>
      <c r="C183" s="12">
        <v>10</v>
      </c>
      <c r="D183" s="14">
        <v>214427.91226681738</v>
      </c>
      <c r="E183" s="10">
        <v>15252.353482943374</v>
      </c>
      <c r="F183" s="10">
        <f t="shared" si="4"/>
        <v>229680.26574976076</v>
      </c>
      <c r="G183" s="40">
        <v>315504</v>
      </c>
      <c r="H183" s="39">
        <f t="shared" si="5"/>
        <v>229680.26574976076</v>
      </c>
    </row>
    <row r="184" spans="1:8" x14ac:dyDescent="0.3">
      <c r="A184" s="4" t="s">
        <v>55</v>
      </c>
      <c r="B184" s="4" t="s">
        <v>58</v>
      </c>
      <c r="C184" s="12">
        <v>8</v>
      </c>
      <c r="D184" s="14">
        <v>230977.62545111828</v>
      </c>
      <c r="E184" s="10">
        <v>34380.337883729939</v>
      </c>
      <c r="F184" s="10">
        <f t="shared" si="4"/>
        <v>265357.96333484823</v>
      </c>
      <c r="G184" s="40">
        <v>343674</v>
      </c>
      <c r="H184" s="39">
        <f t="shared" si="5"/>
        <v>265357.96333484823</v>
      </c>
    </row>
    <row r="185" spans="1:8" x14ac:dyDescent="0.3">
      <c r="A185" s="4" t="s">
        <v>16</v>
      </c>
      <c r="B185" s="4" t="s">
        <v>59</v>
      </c>
      <c r="C185" s="12">
        <v>9</v>
      </c>
      <c r="D185" s="6">
        <v>9413.1155537516461</v>
      </c>
      <c r="E185" s="10">
        <v>2130.9487971485946</v>
      </c>
      <c r="F185" s="10">
        <f t="shared" si="4"/>
        <v>11544.06435090024</v>
      </c>
      <c r="G185" s="40">
        <v>14664</v>
      </c>
      <c r="H185" s="39">
        <f t="shared" si="5"/>
        <v>11544.06435090024</v>
      </c>
    </row>
    <row r="186" spans="1:8" x14ac:dyDescent="0.3">
      <c r="A186" s="4" t="s">
        <v>16</v>
      </c>
      <c r="B186" s="4" t="s">
        <v>59</v>
      </c>
      <c r="C186" s="12">
        <v>11</v>
      </c>
      <c r="D186" s="6">
        <v>10901.099455719261</v>
      </c>
      <c r="E186" s="10">
        <v>1420.8544359202806</v>
      </c>
      <c r="F186" s="10">
        <f t="shared" si="4"/>
        <v>12321.953891639541</v>
      </c>
      <c r="G186" s="40">
        <v>17160</v>
      </c>
      <c r="H186" s="39">
        <f t="shared" si="5"/>
        <v>12321.953891639541</v>
      </c>
    </row>
    <row r="187" spans="1:8" x14ac:dyDescent="0.3">
      <c r="A187" s="4" t="s">
        <v>16</v>
      </c>
      <c r="B187" s="4" t="s">
        <v>59</v>
      </c>
      <c r="C187" s="12">
        <v>10</v>
      </c>
      <c r="D187" s="6">
        <v>37898.303033592543</v>
      </c>
      <c r="E187" s="10">
        <v>4304.167933633642</v>
      </c>
      <c r="F187" s="10">
        <f t="shared" si="4"/>
        <v>42202.470967226182</v>
      </c>
      <c r="G187" s="40">
        <v>58968</v>
      </c>
      <c r="H187" s="39">
        <f t="shared" si="5"/>
        <v>42202.470967226182</v>
      </c>
    </row>
    <row r="188" spans="1:8" x14ac:dyDescent="0.3">
      <c r="A188" s="4" t="s">
        <v>16</v>
      </c>
      <c r="B188" s="4" t="s">
        <v>59</v>
      </c>
      <c r="C188" s="12">
        <v>8</v>
      </c>
      <c r="D188" s="6">
        <v>72574.797444663913</v>
      </c>
      <c r="E188" s="10">
        <v>14908.288108874061</v>
      </c>
      <c r="F188" s="10">
        <f t="shared" si="4"/>
        <v>87483.085553537967</v>
      </c>
      <c r="G188" s="40">
        <v>114192</v>
      </c>
      <c r="H188" s="39">
        <f t="shared" si="5"/>
        <v>87483.085553537967</v>
      </c>
    </row>
    <row r="189" spans="1:8" x14ac:dyDescent="0.3">
      <c r="A189" s="4" t="s">
        <v>16</v>
      </c>
      <c r="B189" s="4" t="s">
        <v>60</v>
      </c>
      <c r="C189" s="12">
        <v>9</v>
      </c>
      <c r="D189" s="6">
        <v>28239.346661254942</v>
      </c>
      <c r="E189" s="10">
        <v>1743.5035613033958</v>
      </c>
      <c r="F189" s="10">
        <f t="shared" si="4"/>
        <v>29982.850222558336</v>
      </c>
      <c r="G189" s="40">
        <v>43992</v>
      </c>
      <c r="H189" s="39">
        <f t="shared" si="5"/>
        <v>29982.850222558336</v>
      </c>
    </row>
    <row r="190" spans="1:8" x14ac:dyDescent="0.3">
      <c r="A190" s="4" t="s">
        <v>16</v>
      </c>
      <c r="B190" s="4" t="s">
        <v>60</v>
      </c>
      <c r="C190" s="12">
        <v>11</v>
      </c>
      <c r="D190" s="6">
        <v>32703.298367157782</v>
      </c>
      <c r="E190" s="10">
        <v>3739.0906208428432</v>
      </c>
      <c r="F190" s="10">
        <f t="shared" si="4"/>
        <v>36442.388988000625</v>
      </c>
      <c r="G190" s="40">
        <v>51480</v>
      </c>
      <c r="H190" s="39">
        <f t="shared" si="5"/>
        <v>36442.388988000625</v>
      </c>
    </row>
    <row r="191" spans="1:8" x14ac:dyDescent="0.3">
      <c r="A191" s="4" t="s">
        <v>16</v>
      </c>
      <c r="B191" s="4" t="s">
        <v>60</v>
      </c>
      <c r="C191" s="12">
        <v>10</v>
      </c>
      <c r="D191" s="6">
        <v>37898.303033592543</v>
      </c>
      <c r="E191" s="10">
        <v>3119.7995760566</v>
      </c>
      <c r="F191" s="10">
        <f t="shared" si="4"/>
        <v>41018.102609649141</v>
      </c>
      <c r="G191" s="40">
        <v>58968</v>
      </c>
      <c r="H191" s="39">
        <f t="shared" si="5"/>
        <v>41018.102609649141</v>
      </c>
    </row>
    <row r="192" spans="1:8" x14ac:dyDescent="0.3">
      <c r="A192" s="4" t="s">
        <v>16</v>
      </c>
      <c r="B192" s="4" t="s">
        <v>60</v>
      </c>
      <c r="C192" s="12">
        <v>8</v>
      </c>
      <c r="D192" s="6">
        <v>181436.99361165977</v>
      </c>
      <c r="E192" s="10">
        <v>21131.59947157657</v>
      </c>
      <c r="F192" s="10">
        <f t="shared" si="4"/>
        <v>202568.59308323634</v>
      </c>
      <c r="G192" s="40">
        <v>285480</v>
      </c>
      <c r="H192" s="39">
        <f t="shared" si="5"/>
        <v>202568.59308323634</v>
      </c>
    </row>
    <row r="193" spans="1:8" x14ac:dyDescent="0.3">
      <c r="A193" s="4" t="s">
        <v>16</v>
      </c>
      <c r="B193" s="4" t="s">
        <v>60</v>
      </c>
      <c r="C193" s="12">
        <v>5</v>
      </c>
      <c r="D193" s="6">
        <v>239274.2809316183</v>
      </c>
      <c r="E193" s="10">
        <v>27065.315615168991</v>
      </c>
      <c r="F193" s="10">
        <f t="shared" si="4"/>
        <v>266339.5965467873</v>
      </c>
      <c r="G193" s="40">
        <v>369720</v>
      </c>
      <c r="H193" s="39">
        <f t="shared" si="5"/>
        <v>266339.5965467873</v>
      </c>
    </row>
    <row r="194" spans="1:8" x14ac:dyDescent="0.3">
      <c r="A194" s="4" t="s">
        <v>16</v>
      </c>
      <c r="B194" s="4" t="s">
        <v>61</v>
      </c>
      <c r="C194" s="12">
        <v>9</v>
      </c>
      <c r="D194" s="6">
        <v>9051.0726478381221</v>
      </c>
      <c r="E194" s="10">
        <v>0</v>
      </c>
      <c r="F194" s="10">
        <f t="shared" si="4"/>
        <v>9051.0726478381221</v>
      </c>
      <c r="G194" s="40">
        <v>14100</v>
      </c>
      <c r="H194" s="39">
        <f t="shared" si="5"/>
        <v>9051.0726478381221</v>
      </c>
    </row>
    <row r="195" spans="1:8" x14ac:dyDescent="0.3">
      <c r="A195" s="4" t="s">
        <v>16</v>
      </c>
      <c r="B195" s="4" t="s">
        <v>61</v>
      </c>
      <c r="C195" s="12">
        <v>11</v>
      </c>
      <c r="D195" s="6">
        <v>10481.826399730058</v>
      </c>
      <c r="E195" s="10">
        <v>1570.4180607539938</v>
      </c>
      <c r="F195" s="10">
        <f t="shared" si="4"/>
        <v>12052.244460484053</v>
      </c>
      <c r="G195" s="40">
        <v>16500</v>
      </c>
      <c r="H195" s="39">
        <f t="shared" si="5"/>
        <v>12052.244460484053</v>
      </c>
    </row>
    <row r="196" spans="1:8" x14ac:dyDescent="0.3">
      <c r="A196" s="4" t="s">
        <v>16</v>
      </c>
      <c r="B196" s="4" t="s">
        <v>61</v>
      </c>
      <c r="C196" s="12">
        <v>8</v>
      </c>
      <c r="D196" s="6">
        <v>116305.76513567932</v>
      </c>
      <c r="E196" s="10">
        <v>18808.229896167632</v>
      </c>
      <c r="F196" s="10">
        <f t="shared" ref="F196:F259" si="6">D196+E196</f>
        <v>135113.99503184695</v>
      </c>
      <c r="G196" s="40">
        <v>183000</v>
      </c>
      <c r="H196" s="39">
        <f t="shared" ref="H196:H259" si="7">F196</f>
        <v>135113.99503184695</v>
      </c>
    </row>
    <row r="197" spans="1:8" x14ac:dyDescent="0.3">
      <c r="A197" s="4" t="s">
        <v>16</v>
      </c>
      <c r="B197" s="4" t="s">
        <v>61</v>
      </c>
      <c r="C197" s="12">
        <v>10</v>
      </c>
      <c r="D197" s="6">
        <v>145762.70397535592</v>
      </c>
      <c r="E197" s="10">
        <v>26749.392661374186</v>
      </c>
      <c r="F197" s="10">
        <f t="shared" si="6"/>
        <v>172512.0966367301</v>
      </c>
      <c r="G197" s="40">
        <v>226800</v>
      </c>
      <c r="H197" s="39">
        <f t="shared" si="7"/>
        <v>172512.0966367301</v>
      </c>
    </row>
    <row r="198" spans="1:8" x14ac:dyDescent="0.3">
      <c r="A198" s="4" t="s">
        <v>16</v>
      </c>
      <c r="B198" s="4" t="s">
        <v>62</v>
      </c>
      <c r="C198" s="12">
        <v>8</v>
      </c>
      <c r="D198" s="6">
        <v>11630.576513567932</v>
      </c>
      <c r="E198" s="10">
        <v>3208.4627469933016</v>
      </c>
      <c r="F198" s="10">
        <f t="shared" si="6"/>
        <v>14839.039260561234</v>
      </c>
      <c r="G198" s="40">
        <v>18300</v>
      </c>
      <c r="H198" s="39">
        <f t="shared" si="7"/>
        <v>14839.039260561234</v>
      </c>
    </row>
    <row r="199" spans="1:8" x14ac:dyDescent="0.3">
      <c r="A199" s="4" t="s">
        <v>16</v>
      </c>
      <c r="B199" s="4" t="s">
        <v>62</v>
      </c>
      <c r="C199" s="12">
        <v>9</v>
      </c>
      <c r="D199" s="6">
        <v>27153.217943514366</v>
      </c>
      <c r="E199" s="10">
        <v>4713.9170361165889</v>
      </c>
      <c r="F199" s="10">
        <f t="shared" si="6"/>
        <v>31867.134979630955</v>
      </c>
      <c r="G199" s="40">
        <v>42300</v>
      </c>
      <c r="H199" s="39">
        <f t="shared" si="7"/>
        <v>31867.134979630955</v>
      </c>
    </row>
    <row r="200" spans="1:8" x14ac:dyDescent="0.3">
      <c r="A200" s="4" t="s">
        <v>16</v>
      </c>
      <c r="B200" s="4" t="s">
        <v>62</v>
      </c>
      <c r="C200" s="12">
        <v>11</v>
      </c>
      <c r="D200" s="14">
        <v>31445.479199190177</v>
      </c>
      <c r="E200" s="10">
        <v>2642.2907053956096</v>
      </c>
      <c r="F200" s="10">
        <f t="shared" si="6"/>
        <v>34087.769904585788</v>
      </c>
      <c r="G200" s="40">
        <v>49500</v>
      </c>
      <c r="H200" s="39">
        <f t="shared" si="7"/>
        <v>34087.769904585788</v>
      </c>
    </row>
    <row r="201" spans="1:8" x14ac:dyDescent="0.3">
      <c r="A201" s="4" t="s">
        <v>16</v>
      </c>
      <c r="B201" s="4" t="s">
        <v>62</v>
      </c>
      <c r="C201" s="12">
        <v>10</v>
      </c>
      <c r="D201" s="6">
        <v>36440.675993838981</v>
      </c>
      <c r="E201" s="10">
        <v>6990.6620130157135</v>
      </c>
      <c r="F201" s="10">
        <f t="shared" si="6"/>
        <v>43431.338006854698</v>
      </c>
      <c r="G201" s="40">
        <v>56700</v>
      </c>
      <c r="H201" s="39">
        <f t="shared" si="7"/>
        <v>43431.338006854698</v>
      </c>
    </row>
    <row r="202" spans="1:8" x14ac:dyDescent="0.3">
      <c r="A202" s="4" t="s">
        <v>16</v>
      </c>
      <c r="B202" s="4" t="s">
        <v>62</v>
      </c>
      <c r="C202" s="12">
        <v>5</v>
      </c>
      <c r="D202" s="6">
        <v>168719.04424665397</v>
      </c>
      <c r="E202" s="10">
        <v>18165.130965436874</v>
      </c>
      <c r="F202" s="10">
        <f t="shared" si="6"/>
        <v>186884.17521209083</v>
      </c>
      <c r="G202" s="40">
        <v>260700</v>
      </c>
      <c r="H202" s="39">
        <f t="shared" si="7"/>
        <v>186884.17521209083</v>
      </c>
    </row>
    <row r="203" spans="1:8" x14ac:dyDescent="0.3">
      <c r="A203" s="4" t="s">
        <v>63</v>
      </c>
      <c r="B203" s="4" t="s">
        <v>64</v>
      </c>
      <c r="C203" s="12">
        <v>9</v>
      </c>
      <c r="D203" s="25">
        <v>41972.150279343979</v>
      </c>
      <c r="E203" s="10">
        <v>452.01944181939893</v>
      </c>
      <c r="F203" s="10">
        <f t="shared" si="6"/>
        <v>42424.16972116338</v>
      </c>
      <c r="G203" s="40">
        <v>58844</v>
      </c>
      <c r="H203" s="39">
        <f t="shared" si="7"/>
        <v>42424.16972116338</v>
      </c>
    </row>
    <row r="204" spans="1:8" x14ac:dyDescent="0.3">
      <c r="A204" s="4" t="s">
        <v>63</v>
      </c>
      <c r="B204" s="4" t="s">
        <v>64</v>
      </c>
      <c r="C204" s="12">
        <v>8</v>
      </c>
      <c r="D204" s="25">
        <v>121351.43861692805</v>
      </c>
      <c r="E204" s="10">
        <v>5531.8323224022433</v>
      </c>
      <c r="F204" s="10">
        <f t="shared" si="6"/>
        <v>126883.27093933029</v>
      </c>
      <c r="G204" s="40">
        <v>171837</v>
      </c>
      <c r="H204" s="39">
        <f t="shared" si="7"/>
        <v>126883.27093933029</v>
      </c>
    </row>
    <row r="205" spans="1:8" x14ac:dyDescent="0.3">
      <c r="A205" s="4" t="s">
        <v>63</v>
      </c>
      <c r="B205" s="4" t="s">
        <v>64</v>
      </c>
      <c r="C205" s="12">
        <v>11</v>
      </c>
      <c r="D205" s="25">
        <v>145820.76952720538</v>
      </c>
      <c r="E205" s="10">
        <v>8649.7629695497781</v>
      </c>
      <c r="F205" s="10">
        <f t="shared" si="6"/>
        <v>154470.53249675516</v>
      </c>
      <c r="G205" s="40">
        <v>206580</v>
      </c>
      <c r="H205" s="39">
        <f t="shared" si="7"/>
        <v>154470.53249675516</v>
      </c>
    </row>
    <row r="206" spans="1:8" x14ac:dyDescent="0.3">
      <c r="A206" s="4" t="s">
        <v>63</v>
      </c>
      <c r="B206" s="4" t="s">
        <v>64</v>
      </c>
      <c r="C206" s="12">
        <v>10</v>
      </c>
      <c r="D206" s="25">
        <v>352051.6270566968</v>
      </c>
      <c r="E206" s="10">
        <v>74499.658394907179</v>
      </c>
      <c r="F206" s="10">
        <f t="shared" si="6"/>
        <v>426551.285451604</v>
      </c>
      <c r="G206" s="40">
        <v>492975</v>
      </c>
      <c r="H206" s="39">
        <f t="shared" si="7"/>
        <v>426551.285451604</v>
      </c>
    </row>
    <row r="207" spans="1:8" x14ac:dyDescent="0.3">
      <c r="A207" s="4" t="s">
        <v>65</v>
      </c>
      <c r="B207" s="4" t="s">
        <v>66</v>
      </c>
      <c r="C207" s="12">
        <v>10</v>
      </c>
      <c r="D207" s="25">
        <v>475420.60676428123</v>
      </c>
      <c r="E207" s="10">
        <v>30273.610700993675</v>
      </c>
      <c r="F207" s="10">
        <f t="shared" si="6"/>
        <v>505694.21746527491</v>
      </c>
      <c r="G207" s="40">
        <v>828198</v>
      </c>
      <c r="H207" s="39">
        <f t="shared" si="7"/>
        <v>505694.21746527491</v>
      </c>
    </row>
    <row r="208" spans="1:8" x14ac:dyDescent="0.3">
      <c r="A208" s="4" t="s">
        <v>65</v>
      </c>
      <c r="B208" s="4" t="s">
        <v>66</v>
      </c>
      <c r="C208" s="12">
        <v>8</v>
      </c>
      <c r="D208" s="25">
        <v>641514.59208694531</v>
      </c>
      <c r="E208" s="10">
        <v>114204.67829599444</v>
      </c>
      <c r="F208" s="10">
        <f t="shared" si="6"/>
        <v>755719.27038293972</v>
      </c>
      <c r="G208" s="40">
        <v>1126487</v>
      </c>
      <c r="H208" s="39">
        <f t="shared" si="7"/>
        <v>755719.27038293972</v>
      </c>
    </row>
    <row r="209" spans="1:8" x14ac:dyDescent="0.3">
      <c r="A209" s="4" t="s">
        <v>67</v>
      </c>
      <c r="B209" s="4" t="s">
        <v>68</v>
      </c>
      <c r="C209" s="12">
        <v>9</v>
      </c>
      <c r="D209" s="6">
        <v>19831.3462013153</v>
      </c>
      <c r="E209" s="10">
        <v>430.49470649466559</v>
      </c>
      <c r="F209" s="10">
        <f t="shared" si="6"/>
        <v>20261.840907809965</v>
      </c>
      <c r="G209" s="40">
        <v>29422</v>
      </c>
      <c r="H209" s="39">
        <f t="shared" si="7"/>
        <v>20261.840907809965</v>
      </c>
    </row>
    <row r="210" spans="1:8" x14ac:dyDescent="0.3">
      <c r="A210" s="4" t="s">
        <v>67</v>
      </c>
      <c r="B210" s="4" t="s">
        <v>68</v>
      </c>
      <c r="C210" s="12">
        <v>11</v>
      </c>
      <c r="D210" s="6">
        <v>34339.235614622317</v>
      </c>
      <c r="E210" s="10">
        <v>1146.6544570584717</v>
      </c>
      <c r="F210" s="10">
        <f t="shared" si="6"/>
        <v>35485.890071680791</v>
      </c>
      <c r="G210" s="40">
        <v>51645</v>
      </c>
      <c r="H210" s="39">
        <f t="shared" si="7"/>
        <v>35485.890071680791</v>
      </c>
    </row>
    <row r="211" spans="1:8" x14ac:dyDescent="0.3">
      <c r="A211" s="4" t="s">
        <v>67</v>
      </c>
      <c r="B211" s="4" t="s">
        <v>68</v>
      </c>
      <c r="C211" s="12">
        <v>10</v>
      </c>
      <c r="D211" s="6">
        <v>199608.29217750009</v>
      </c>
      <c r="E211" s="10">
        <v>20509.793509260984</v>
      </c>
      <c r="F211" s="10">
        <f t="shared" si="6"/>
        <v>220118.08568676107</v>
      </c>
      <c r="G211" s="40">
        <v>295785</v>
      </c>
      <c r="H211" s="39">
        <f t="shared" si="7"/>
        <v>220118.08568676107</v>
      </c>
    </row>
    <row r="212" spans="1:8" x14ac:dyDescent="0.3">
      <c r="A212" s="4" t="s">
        <v>67</v>
      </c>
      <c r="B212" s="4" t="s">
        <v>68</v>
      </c>
      <c r="C212" s="12">
        <v>8</v>
      </c>
      <c r="D212" s="6">
        <v>1172225.649206453</v>
      </c>
      <c r="E212" s="10">
        <v>163023.09854119399</v>
      </c>
      <c r="F212" s="10">
        <f t="shared" si="6"/>
        <v>1335248.7477476471</v>
      </c>
      <c r="G212" s="40">
        <v>1756556</v>
      </c>
      <c r="H212" s="39">
        <f t="shared" si="7"/>
        <v>1335248.7477476471</v>
      </c>
    </row>
    <row r="213" spans="1:8" x14ac:dyDescent="0.3">
      <c r="A213" s="4" t="s">
        <v>69</v>
      </c>
      <c r="B213" s="4" t="s">
        <v>70</v>
      </c>
      <c r="C213" s="12">
        <v>7</v>
      </c>
      <c r="D213" s="15">
        <v>16130.143245990661</v>
      </c>
      <c r="E213" s="10">
        <v>0</v>
      </c>
      <c r="F213" s="10">
        <f t="shared" si="6"/>
        <v>16130.143245990661</v>
      </c>
      <c r="G213" s="40">
        <v>27231</v>
      </c>
      <c r="H213" s="39">
        <f t="shared" si="7"/>
        <v>16130.143245990661</v>
      </c>
    </row>
    <row r="214" spans="1:8" x14ac:dyDescent="0.3">
      <c r="A214" s="4" t="s">
        <v>69</v>
      </c>
      <c r="B214" s="4" t="s">
        <v>70</v>
      </c>
      <c r="C214" s="12">
        <v>9</v>
      </c>
      <c r="D214" s="15">
        <v>26340.46961045613</v>
      </c>
      <c r="E214" s="10">
        <v>0</v>
      </c>
      <c r="F214" s="10">
        <f t="shared" si="6"/>
        <v>26340.46961045613</v>
      </c>
      <c r="G214" s="40">
        <v>44133</v>
      </c>
      <c r="H214" s="39">
        <f t="shared" si="7"/>
        <v>26340.46961045613</v>
      </c>
    </row>
    <row r="215" spans="1:8" x14ac:dyDescent="0.3">
      <c r="A215" s="4" t="s">
        <v>69</v>
      </c>
      <c r="B215" s="4" t="s">
        <v>70</v>
      </c>
      <c r="C215" s="12">
        <v>10</v>
      </c>
      <c r="D215" s="6">
        <v>718782.03357473644</v>
      </c>
      <c r="E215" s="10">
        <v>42312.514419098618</v>
      </c>
      <c r="F215" s="10">
        <f t="shared" si="6"/>
        <v>761094.54799383506</v>
      </c>
      <c r="G215" s="40">
        <v>1202859</v>
      </c>
      <c r="H215" s="39">
        <f t="shared" si="7"/>
        <v>761094.54799383506</v>
      </c>
    </row>
    <row r="216" spans="1:8" x14ac:dyDescent="0.3">
      <c r="A216" s="4" t="s">
        <v>69</v>
      </c>
      <c r="B216" s="4" t="s">
        <v>70</v>
      </c>
      <c r="C216" s="12">
        <v>8</v>
      </c>
      <c r="D216" s="6">
        <v>755924.20779062598</v>
      </c>
      <c r="E216" s="10">
        <v>91067.14972145608</v>
      </c>
      <c r="F216" s="10">
        <f t="shared" si="6"/>
        <v>846991.35751208209</v>
      </c>
      <c r="G216" s="40">
        <v>1279231</v>
      </c>
      <c r="H216" s="39">
        <f t="shared" si="7"/>
        <v>846991.35751208209</v>
      </c>
    </row>
    <row r="217" spans="1:8" x14ac:dyDescent="0.3">
      <c r="A217" s="4" t="s">
        <v>71</v>
      </c>
      <c r="B217" s="4" t="s">
        <v>72</v>
      </c>
      <c r="C217" s="12">
        <v>9</v>
      </c>
      <c r="D217" s="14">
        <v>20586.225008993235</v>
      </c>
      <c r="E217" s="10">
        <v>3530.0565932562595</v>
      </c>
      <c r="F217" s="10">
        <f t="shared" si="6"/>
        <v>24116.281602249495</v>
      </c>
      <c r="G217" s="40">
        <v>38775</v>
      </c>
      <c r="H217" s="39">
        <f t="shared" si="7"/>
        <v>24116.281602249495</v>
      </c>
    </row>
    <row r="218" spans="1:8" x14ac:dyDescent="0.3">
      <c r="A218" s="4" t="s">
        <v>71</v>
      </c>
      <c r="B218" s="4" t="s">
        <v>72</v>
      </c>
      <c r="C218" s="12">
        <v>11</v>
      </c>
      <c r="D218" s="14">
        <v>23840.404907322063</v>
      </c>
      <c r="E218" s="10">
        <v>947.23629061352017</v>
      </c>
      <c r="F218" s="10">
        <f t="shared" si="6"/>
        <v>24787.641197935583</v>
      </c>
      <c r="G218" s="40">
        <v>45375</v>
      </c>
      <c r="H218" s="39">
        <f t="shared" si="7"/>
        <v>24787.641197935583</v>
      </c>
    </row>
    <row r="219" spans="1:8" x14ac:dyDescent="0.3">
      <c r="A219" s="4" t="s">
        <v>71</v>
      </c>
      <c r="B219" s="4" t="s">
        <v>72</v>
      </c>
      <c r="C219" s="12">
        <v>8</v>
      </c>
      <c r="D219" s="14">
        <v>70541.816617300079</v>
      </c>
      <c r="E219" s="10">
        <v>16899.747744938868</v>
      </c>
      <c r="F219" s="10">
        <f t="shared" si="6"/>
        <v>87441.564362238947</v>
      </c>
      <c r="G219" s="40">
        <v>134200</v>
      </c>
      <c r="H219" s="39">
        <f t="shared" si="7"/>
        <v>87441.564362238947</v>
      </c>
    </row>
    <row r="220" spans="1:8" x14ac:dyDescent="0.3">
      <c r="A220" s="4" t="s">
        <v>71</v>
      </c>
      <c r="B220" s="4" t="s">
        <v>72</v>
      </c>
      <c r="C220" s="12">
        <v>10</v>
      </c>
      <c r="D220" s="14">
        <v>92091.719055122085</v>
      </c>
      <c r="E220" s="10">
        <v>11150.39478109118</v>
      </c>
      <c r="F220" s="10">
        <f t="shared" si="6"/>
        <v>103242.11383621326</v>
      </c>
      <c r="G220" s="40">
        <v>173250</v>
      </c>
      <c r="H220" s="39">
        <f t="shared" si="7"/>
        <v>103242.11383621326</v>
      </c>
    </row>
    <row r="221" spans="1:8" x14ac:dyDescent="0.3">
      <c r="A221" s="4" t="s">
        <v>73</v>
      </c>
      <c r="B221" s="4" t="s">
        <v>74</v>
      </c>
      <c r="C221" s="12">
        <v>9</v>
      </c>
      <c r="D221" s="15">
        <v>25249.843485678331</v>
      </c>
      <c r="E221" s="10">
        <v>0</v>
      </c>
      <c r="F221" s="10">
        <f t="shared" si="6"/>
        <v>25249.843485678331</v>
      </c>
      <c r="G221" s="40">
        <v>46060</v>
      </c>
      <c r="H221" s="39">
        <f t="shared" si="7"/>
        <v>25249.843485678331</v>
      </c>
    </row>
    <row r="222" spans="1:8" x14ac:dyDescent="0.3">
      <c r="A222" s="4" t="s">
        <v>73</v>
      </c>
      <c r="B222" s="4" t="s">
        <v>74</v>
      </c>
      <c r="C222" s="12">
        <v>11</v>
      </c>
      <c r="D222" s="6">
        <v>37297.48428480958</v>
      </c>
      <c r="E222" s="10">
        <v>266.2856944748907</v>
      </c>
      <c r="F222" s="10">
        <f t="shared" si="6"/>
        <v>37563.769979284472</v>
      </c>
      <c r="G222" s="40">
        <v>67375</v>
      </c>
      <c r="H222" s="39">
        <f t="shared" si="7"/>
        <v>37563.769979284472</v>
      </c>
    </row>
    <row r="223" spans="1:8" x14ac:dyDescent="0.3">
      <c r="A223" s="4" t="s">
        <v>73</v>
      </c>
      <c r="B223" s="4" t="s">
        <v>74</v>
      </c>
      <c r="C223" s="12">
        <v>8</v>
      </c>
      <c r="D223" s="6">
        <v>129783.61705490929</v>
      </c>
      <c r="E223" s="10">
        <v>5860.9450697238317</v>
      </c>
      <c r="F223" s="10">
        <f t="shared" si="6"/>
        <v>135644.56212463311</v>
      </c>
      <c r="G223" s="40">
        <v>239120</v>
      </c>
      <c r="H223" s="39">
        <f t="shared" si="7"/>
        <v>135644.56212463311</v>
      </c>
    </row>
    <row r="224" spans="1:8" x14ac:dyDescent="0.3">
      <c r="A224" s="4" t="s">
        <v>73</v>
      </c>
      <c r="B224" s="4" t="s">
        <v>74</v>
      </c>
      <c r="C224" s="12">
        <v>10</v>
      </c>
      <c r="D224" s="6">
        <v>135545.09336916718</v>
      </c>
      <c r="E224" s="10">
        <v>1805.9861866015012</v>
      </c>
      <c r="F224" s="10">
        <f t="shared" si="6"/>
        <v>137351.07955576869</v>
      </c>
      <c r="G224" s="40">
        <v>246960</v>
      </c>
      <c r="H224" s="39">
        <f t="shared" si="7"/>
        <v>137351.07955576869</v>
      </c>
    </row>
    <row r="225" spans="1:8" x14ac:dyDescent="0.3">
      <c r="A225" s="4" t="s">
        <v>73</v>
      </c>
      <c r="B225" s="4" t="s">
        <v>75</v>
      </c>
      <c r="C225" s="12">
        <v>7</v>
      </c>
      <c r="D225" s="15">
        <v>14200.048734950175</v>
      </c>
      <c r="E225" s="10">
        <v>0</v>
      </c>
      <c r="F225" s="10">
        <f t="shared" si="6"/>
        <v>14200.048734950175</v>
      </c>
      <c r="G225" s="40">
        <v>26100</v>
      </c>
      <c r="H225" s="39">
        <f t="shared" si="7"/>
        <v>14200.048734950175</v>
      </c>
    </row>
    <row r="226" spans="1:8" x14ac:dyDescent="0.3">
      <c r="A226" s="4" t="s">
        <v>73</v>
      </c>
      <c r="B226" s="4" t="s">
        <v>75</v>
      </c>
      <c r="C226" s="12">
        <v>11</v>
      </c>
      <c r="D226" s="6">
        <v>17902.792456708597</v>
      </c>
      <c r="E226" s="10">
        <v>52.78969187891586</v>
      </c>
      <c r="F226" s="10">
        <f t="shared" si="6"/>
        <v>17955.582148587513</v>
      </c>
      <c r="G226" s="40">
        <v>33000</v>
      </c>
      <c r="H226" s="39">
        <f t="shared" si="7"/>
        <v>17955.582148587513</v>
      </c>
    </row>
    <row r="227" spans="1:8" x14ac:dyDescent="0.3">
      <c r="A227" s="4" t="s">
        <v>73</v>
      </c>
      <c r="B227" s="4" t="s">
        <v>75</v>
      </c>
      <c r="C227" s="12">
        <v>9</v>
      </c>
      <c r="D227" s="6">
        <v>23188.631772561734</v>
      </c>
      <c r="E227" s="10">
        <v>150.99692467517059</v>
      </c>
      <c r="F227" s="10">
        <f t="shared" si="6"/>
        <v>23339.628697236905</v>
      </c>
      <c r="G227" s="40">
        <v>42300</v>
      </c>
      <c r="H227" s="39">
        <f t="shared" si="7"/>
        <v>23339.628697236905</v>
      </c>
    </row>
    <row r="228" spans="1:8" x14ac:dyDescent="0.3">
      <c r="A228" s="4" t="s">
        <v>73</v>
      </c>
      <c r="B228" s="4" t="s">
        <v>75</v>
      </c>
      <c r="C228" s="12">
        <v>10</v>
      </c>
      <c r="D228" s="6">
        <v>51866.744911671107</v>
      </c>
      <c r="E228" s="10">
        <v>615.57819509516503</v>
      </c>
      <c r="F228" s="10">
        <f t="shared" si="6"/>
        <v>52482.323106766271</v>
      </c>
      <c r="G228" s="40">
        <v>94500</v>
      </c>
      <c r="H228" s="39">
        <f t="shared" si="7"/>
        <v>52482.323106766271</v>
      </c>
    </row>
    <row r="229" spans="1:8" x14ac:dyDescent="0.3">
      <c r="A229" s="4" t="s">
        <v>73</v>
      </c>
      <c r="B229" s="4" t="s">
        <v>75</v>
      </c>
      <c r="C229" s="12">
        <v>8</v>
      </c>
      <c r="D229" s="6">
        <v>89391.777053126294</v>
      </c>
      <c r="E229" s="10">
        <v>669.95327472845656</v>
      </c>
      <c r="F229" s="10">
        <f t="shared" si="6"/>
        <v>90061.730327854748</v>
      </c>
      <c r="G229" s="40">
        <v>164700</v>
      </c>
      <c r="H229" s="39">
        <f t="shared" si="7"/>
        <v>90061.730327854748</v>
      </c>
    </row>
    <row r="230" spans="1:8" x14ac:dyDescent="0.3">
      <c r="A230" s="4" t="s">
        <v>73</v>
      </c>
      <c r="B230" s="4" t="s">
        <v>76</v>
      </c>
      <c r="C230" s="12">
        <v>11</v>
      </c>
      <c r="D230" s="6">
        <v>37237.808309953885</v>
      </c>
      <c r="E230" s="10">
        <v>1645.1998731708511</v>
      </c>
      <c r="F230" s="10">
        <f t="shared" si="6"/>
        <v>38883.008183124737</v>
      </c>
      <c r="G230" s="40">
        <v>68640</v>
      </c>
      <c r="H230" s="39">
        <f t="shared" si="7"/>
        <v>38883.008183124737</v>
      </c>
    </row>
    <row r="231" spans="1:8" x14ac:dyDescent="0.3">
      <c r="A231" s="4" t="s">
        <v>73</v>
      </c>
      <c r="B231" s="4" t="s">
        <v>76</v>
      </c>
      <c r="C231" s="12">
        <v>9</v>
      </c>
      <c r="D231" s="6">
        <v>40193.62840577367</v>
      </c>
      <c r="E231" s="10">
        <v>1829.602502602329</v>
      </c>
      <c r="F231" s="10">
        <f t="shared" si="6"/>
        <v>42023.230908375997</v>
      </c>
      <c r="G231" s="40">
        <v>73320</v>
      </c>
      <c r="H231" s="39">
        <f t="shared" si="7"/>
        <v>42023.230908375997</v>
      </c>
    </row>
    <row r="232" spans="1:8" x14ac:dyDescent="0.3">
      <c r="A232" s="4" t="s">
        <v>73</v>
      </c>
      <c r="B232" s="4" t="s">
        <v>76</v>
      </c>
      <c r="C232" s="12">
        <v>8</v>
      </c>
      <c r="D232" s="6">
        <v>351210.35962206067</v>
      </c>
      <c r="E232" s="10">
        <v>43341.906246021579</v>
      </c>
      <c r="F232" s="10">
        <f t="shared" si="6"/>
        <v>394552.26586808224</v>
      </c>
      <c r="G232" s="40">
        <v>647088</v>
      </c>
      <c r="H232" s="39">
        <f t="shared" si="7"/>
        <v>394552.26586808224</v>
      </c>
    </row>
    <row r="233" spans="1:8" x14ac:dyDescent="0.3">
      <c r="A233" s="4" t="s">
        <v>73</v>
      </c>
      <c r="B233" s="4" t="s">
        <v>76</v>
      </c>
      <c r="C233" s="12">
        <v>10</v>
      </c>
      <c r="D233" s="6">
        <v>366801.62001533806</v>
      </c>
      <c r="E233" s="10">
        <v>47663.604634198069</v>
      </c>
      <c r="F233" s="10">
        <f t="shared" si="6"/>
        <v>414465.22464953613</v>
      </c>
      <c r="G233" s="40">
        <v>668304</v>
      </c>
      <c r="H233" s="39">
        <f t="shared" si="7"/>
        <v>414465.22464953613</v>
      </c>
    </row>
    <row r="234" spans="1:8" x14ac:dyDescent="0.3">
      <c r="A234" s="4" t="s">
        <v>77</v>
      </c>
      <c r="B234" s="4" t="s">
        <v>78</v>
      </c>
      <c r="C234" s="12">
        <v>1</v>
      </c>
      <c r="D234" s="26">
        <v>529225.72692714096</v>
      </c>
      <c r="E234" s="10">
        <v>246444.87561165806</v>
      </c>
      <c r="F234" s="10">
        <f t="shared" si="6"/>
        <v>775670.60253879905</v>
      </c>
      <c r="G234" s="40">
        <v>708100</v>
      </c>
      <c r="H234" s="39">
        <f>F234</f>
        <v>775670.60253879905</v>
      </c>
    </row>
    <row r="235" spans="1:8" x14ac:dyDescent="0.3">
      <c r="A235" s="4" t="s">
        <v>77</v>
      </c>
      <c r="B235" s="4" t="s">
        <v>79</v>
      </c>
      <c r="C235" s="12">
        <v>1</v>
      </c>
      <c r="D235" s="26">
        <v>1587677.1807814236</v>
      </c>
      <c r="E235" s="10">
        <v>0</v>
      </c>
      <c r="F235" s="10">
        <f t="shared" si="6"/>
        <v>1587677.1807814236</v>
      </c>
      <c r="G235" s="40">
        <v>2124300</v>
      </c>
      <c r="H235" s="39">
        <f t="shared" si="7"/>
        <v>1587677.1807814236</v>
      </c>
    </row>
    <row r="236" spans="1:8" x14ac:dyDescent="0.3">
      <c r="A236" s="4" t="s">
        <v>80</v>
      </c>
      <c r="B236" s="4" t="s">
        <v>81</v>
      </c>
      <c r="C236" s="12">
        <v>9</v>
      </c>
      <c r="D236" s="14">
        <v>14673.3953131622</v>
      </c>
      <c r="E236" s="10">
        <v>1140.8109722108638</v>
      </c>
      <c r="F236" s="10">
        <f t="shared" si="6"/>
        <v>15814.206285373064</v>
      </c>
      <c r="G236" s="40">
        <v>29328</v>
      </c>
      <c r="H236" s="39">
        <f t="shared" si="7"/>
        <v>15814.206285373064</v>
      </c>
    </row>
    <row r="237" spans="1:8" x14ac:dyDescent="0.3">
      <c r="A237" s="4" t="s">
        <v>80</v>
      </c>
      <c r="B237" s="4" t="s">
        <v>81</v>
      </c>
      <c r="C237" s="12">
        <v>11</v>
      </c>
      <c r="D237" s="14">
        <v>42482.252753742796</v>
      </c>
      <c r="E237" s="10">
        <v>0</v>
      </c>
      <c r="F237" s="10">
        <f t="shared" si="6"/>
        <v>42482.252753742796</v>
      </c>
      <c r="G237" s="40">
        <v>85800</v>
      </c>
      <c r="H237" s="39">
        <f t="shared" si="7"/>
        <v>42482.252753742796</v>
      </c>
    </row>
    <row r="238" spans="1:8" x14ac:dyDescent="0.3">
      <c r="A238" s="4" t="s">
        <v>80</v>
      </c>
      <c r="B238" s="4" t="s">
        <v>81</v>
      </c>
      <c r="C238" s="12">
        <v>10</v>
      </c>
      <c r="D238" s="14">
        <v>147692.00987028205</v>
      </c>
      <c r="E238" s="10">
        <v>722.17582779087945</v>
      </c>
      <c r="F238" s="10">
        <f t="shared" si="6"/>
        <v>148414.18569807292</v>
      </c>
      <c r="G238" s="40">
        <v>294840</v>
      </c>
      <c r="H238" s="39">
        <f t="shared" si="7"/>
        <v>148414.18569807292</v>
      </c>
    </row>
    <row r="239" spans="1:8" x14ac:dyDescent="0.3">
      <c r="A239" s="4" t="s">
        <v>80</v>
      </c>
      <c r="B239" s="4" t="s">
        <v>81</v>
      </c>
      <c r="C239" s="12">
        <v>8</v>
      </c>
      <c r="D239" s="14">
        <v>169697.06043613769</v>
      </c>
      <c r="E239" s="10">
        <v>44863.160134682199</v>
      </c>
      <c r="F239" s="10">
        <f t="shared" si="6"/>
        <v>214560.22057081989</v>
      </c>
      <c r="G239" s="40">
        <v>342576</v>
      </c>
      <c r="H239" s="39">
        <f t="shared" si="7"/>
        <v>214560.22057081989</v>
      </c>
    </row>
    <row r="240" spans="1:8" x14ac:dyDescent="0.3">
      <c r="A240" s="4" t="s">
        <v>82</v>
      </c>
      <c r="B240" s="4" t="s">
        <v>83</v>
      </c>
      <c r="C240" s="12">
        <v>9</v>
      </c>
      <c r="D240" s="25">
        <v>37519.548135424739</v>
      </c>
      <c r="E240" s="10">
        <v>387.44523584519908</v>
      </c>
      <c r="F240" s="10">
        <f t="shared" si="6"/>
        <v>37906.993371269935</v>
      </c>
      <c r="G240" s="40">
        <v>58750</v>
      </c>
      <c r="H240" s="39">
        <f t="shared" si="7"/>
        <v>37906.993371269935</v>
      </c>
    </row>
    <row r="241" spans="1:8" x14ac:dyDescent="0.3">
      <c r="A241" s="4" t="s">
        <v>82</v>
      </c>
      <c r="B241" s="4" t="s">
        <v>83</v>
      </c>
      <c r="C241" s="12">
        <v>11</v>
      </c>
      <c r="D241" s="25">
        <v>43450.473270234157</v>
      </c>
      <c r="E241" s="10">
        <v>747.8181241685686</v>
      </c>
      <c r="F241" s="10">
        <f t="shared" si="6"/>
        <v>44198.291394402724</v>
      </c>
      <c r="G241" s="40">
        <v>68750</v>
      </c>
      <c r="H241" s="39">
        <f t="shared" si="7"/>
        <v>44198.291394402724</v>
      </c>
    </row>
    <row r="242" spans="1:8" x14ac:dyDescent="0.3">
      <c r="A242" s="4" t="s">
        <v>82</v>
      </c>
      <c r="B242" s="4" t="s">
        <v>83</v>
      </c>
      <c r="C242" s="12">
        <v>8</v>
      </c>
      <c r="D242" s="25">
        <v>192849.61786171581</v>
      </c>
      <c r="E242" s="10">
        <v>21186.917794800596</v>
      </c>
      <c r="F242" s="10">
        <f t="shared" si="6"/>
        <v>214036.53565651641</v>
      </c>
      <c r="G242" s="40">
        <v>305000</v>
      </c>
      <c r="H242" s="39">
        <f t="shared" si="7"/>
        <v>214036.53565651641</v>
      </c>
    </row>
    <row r="243" spans="1:8" x14ac:dyDescent="0.3">
      <c r="A243" s="4" t="s">
        <v>82</v>
      </c>
      <c r="B243" s="4" t="s">
        <v>83</v>
      </c>
      <c r="C243" s="12">
        <v>10</v>
      </c>
      <c r="D243" s="25">
        <v>201410.77936065808</v>
      </c>
      <c r="E243" s="10">
        <v>37293.159747121041</v>
      </c>
      <c r="F243" s="10">
        <f t="shared" si="6"/>
        <v>238703.93910777912</v>
      </c>
      <c r="G243" s="40">
        <v>315000</v>
      </c>
      <c r="H243" s="39">
        <f t="shared" si="7"/>
        <v>238703.93910777912</v>
      </c>
    </row>
    <row r="244" spans="1:8" x14ac:dyDescent="0.3">
      <c r="A244" s="4" t="s">
        <v>82</v>
      </c>
      <c r="B244" s="4" t="s">
        <v>83</v>
      </c>
      <c r="C244" s="12">
        <v>7</v>
      </c>
      <c r="D244" s="25">
        <v>275710.65887557482</v>
      </c>
      <c r="E244" s="10">
        <v>37408.037234893083</v>
      </c>
      <c r="F244" s="10">
        <f t="shared" si="6"/>
        <v>313118.69611046789</v>
      </c>
      <c r="G244" s="40">
        <v>435000</v>
      </c>
      <c r="H244" s="39">
        <f t="shared" si="7"/>
        <v>313118.69611046789</v>
      </c>
    </row>
    <row r="245" spans="1:8" x14ac:dyDescent="0.3">
      <c r="A245" s="4" t="s">
        <v>84</v>
      </c>
      <c r="B245" s="4" t="s">
        <v>85</v>
      </c>
      <c r="C245" s="12">
        <v>9</v>
      </c>
      <c r="D245" s="27">
        <v>37158.36955529952</v>
      </c>
      <c r="E245" s="10">
        <v>8179.3994233986487</v>
      </c>
      <c r="F245" s="10">
        <f t="shared" si="6"/>
        <v>45337.768978698165</v>
      </c>
      <c r="G245" s="40">
        <v>70500</v>
      </c>
      <c r="H245" s="39">
        <f t="shared" si="7"/>
        <v>45337.768978698165</v>
      </c>
    </row>
    <row r="246" spans="1:8" x14ac:dyDescent="0.3">
      <c r="A246" s="4" t="s">
        <v>84</v>
      </c>
      <c r="B246" s="4" t="s">
        <v>85</v>
      </c>
      <c r="C246" s="12">
        <v>11</v>
      </c>
      <c r="D246" s="27">
        <v>86064.402337704043</v>
      </c>
      <c r="E246" s="10">
        <v>6306.5995138215958</v>
      </c>
      <c r="F246" s="10">
        <f t="shared" si="6"/>
        <v>92371.001851525638</v>
      </c>
      <c r="G246" s="40">
        <v>165000</v>
      </c>
      <c r="H246" s="39">
        <f t="shared" si="7"/>
        <v>92371.001851525638</v>
      </c>
    </row>
    <row r="247" spans="1:8" x14ac:dyDescent="0.3">
      <c r="A247" s="4" t="s">
        <v>84</v>
      </c>
      <c r="B247" s="4" t="s">
        <v>85</v>
      </c>
      <c r="C247" s="12">
        <v>7</v>
      </c>
      <c r="D247" s="27">
        <v>136528.27741761599</v>
      </c>
      <c r="E247" s="10">
        <v>27364.01878070402</v>
      </c>
      <c r="F247" s="10">
        <f t="shared" si="6"/>
        <v>163892.29619831999</v>
      </c>
      <c r="G247" s="40">
        <v>261000</v>
      </c>
      <c r="H247" s="39">
        <f t="shared" si="7"/>
        <v>163892.29619831999</v>
      </c>
    </row>
    <row r="248" spans="1:8" x14ac:dyDescent="0.3">
      <c r="A248" s="4" t="s">
        <v>84</v>
      </c>
      <c r="B248" s="4" t="s">
        <v>85</v>
      </c>
      <c r="C248" s="12">
        <v>10</v>
      </c>
      <c r="D248" s="27">
        <v>299207.87471470051</v>
      </c>
      <c r="E248" s="10">
        <v>18603.249323893055</v>
      </c>
      <c r="F248" s="10">
        <f t="shared" si="6"/>
        <v>317811.12403859355</v>
      </c>
      <c r="G248" s="40">
        <v>567000</v>
      </c>
      <c r="H248" s="39">
        <f t="shared" si="7"/>
        <v>317811.12403859355</v>
      </c>
    </row>
    <row r="249" spans="1:8" x14ac:dyDescent="0.3">
      <c r="A249" s="4" t="s">
        <v>84</v>
      </c>
      <c r="B249" s="4" t="s">
        <v>85</v>
      </c>
      <c r="C249" s="12">
        <v>8</v>
      </c>
      <c r="D249" s="27">
        <v>477482.9205857389</v>
      </c>
      <c r="E249" s="10">
        <v>63062.888475385575</v>
      </c>
      <c r="F249" s="10">
        <f t="shared" si="6"/>
        <v>540545.80906112446</v>
      </c>
      <c r="G249" s="40">
        <v>915000</v>
      </c>
      <c r="H249" s="39">
        <f t="shared" si="7"/>
        <v>540545.80906112446</v>
      </c>
    </row>
    <row r="250" spans="1:8" x14ac:dyDescent="0.3">
      <c r="A250" s="4" t="s">
        <v>84</v>
      </c>
      <c r="B250" s="4" t="s">
        <v>86</v>
      </c>
      <c r="C250" s="12">
        <v>9</v>
      </c>
      <c r="D250" s="6">
        <v>22295.021733179714</v>
      </c>
      <c r="E250" s="10">
        <v>521.31860416321319</v>
      </c>
      <c r="F250" s="10">
        <f t="shared" si="6"/>
        <v>22816.340337342928</v>
      </c>
      <c r="G250" s="40">
        <v>42300</v>
      </c>
      <c r="H250" s="39">
        <f t="shared" si="7"/>
        <v>22816.340337342928</v>
      </c>
    </row>
    <row r="251" spans="1:8" x14ac:dyDescent="0.3">
      <c r="A251" s="4" t="s">
        <v>84</v>
      </c>
      <c r="B251" s="4" t="s">
        <v>86</v>
      </c>
      <c r="C251" s="12">
        <v>7</v>
      </c>
      <c r="D251" s="15">
        <v>27305.655483523198</v>
      </c>
      <c r="E251" s="10">
        <v>0</v>
      </c>
      <c r="F251" s="10">
        <f t="shared" si="6"/>
        <v>27305.655483523198</v>
      </c>
      <c r="G251" s="40">
        <v>52200</v>
      </c>
      <c r="H251" s="39">
        <f t="shared" si="7"/>
        <v>27305.655483523198</v>
      </c>
    </row>
    <row r="252" spans="1:8" x14ac:dyDescent="0.3">
      <c r="A252" s="4" t="s">
        <v>84</v>
      </c>
      <c r="B252" s="4" t="s">
        <v>86</v>
      </c>
      <c r="C252" s="12">
        <v>11</v>
      </c>
      <c r="D252" s="6">
        <v>43032.201168852022</v>
      </c>
      <c r="E252" s="10">
        <v>2457.0258675397972</v>
      </c>
      <c r="F252" s="10">
        <f t="shared" si="6"/>
        <v>45489.227036391821</v>
      </c>
      <c r="G252" s="40">
        <v>82500</v>
      </c>
      <c r="H252" s="39">
        <f t="shared" si="7"/>
        <v>45489.227036391821</v>
      </c>
    </row>
    <row r="253" spans="1:8" x14ac:dyDescent="0.3">
      <c r="A253" s="4" t="s">
        <v>84</v>
      </c>
      <c r="B253" s="4" t="s">
        <v>86</v>
      </c>
      <c r="C253" s="12">
        <v>10</v>
      </c>
      <c r="D253" s="6">
        <v>149603.93735735025</v>
      </c>
      <c r="E253" s="10">
        <v>11340.512081206778</v>
      </c>
      <c r="F253" s="10">
        <f t="shared" si="6"/>
        <v>160944.44943855703</v>
      </c>
      <c r="G253" s="40">
        <v>283500</v>
      </c>
      <c r="H253" s="39">
        <f t="shared" si="7"/>
        <v>160944.44943855703</v>
      </c>
    </row>
    <row r="254" spans="1:8" x14ac:dyDescent="0.3">
      <c r="A254" s="4" t="s">
        <v>84</v>
      </c>
      <c r="B254" s="4" t="s">
        <v>86</v>
      </c>
      <c r="C254" s="12">
        <v>8</v>
      </c>
      <c r="D254" s="6">
        <v>334238.0444100172</v>
      </c>
      <c r="E254" s="10">
        <v>37794.339215871747</v>
      </c>
      <c r="F254" s="10">
        <f t="shared" si="6"/>
        <v>372032.38362588896</v>
      </c>
      <c r="G254" s="40">
        <v>640500</v>
      </c>
      <c r="H254" s="39">
        <f t="shared" si="7"/>
        <v>372032.38362588896</v>
      </c>
    </row>
    <row r="255" spans="1:8" x14ac:dyDescent="0.3">
      <c r="A255" s="4" t="s">
        <v>84</v>
      </c>
      <c r="B255" s="4" t="s">
        <v>87</v>
      </c>
      <c r="C255" s="12">
        <v>11</v>
      </c>
      <c r="D255" s="6">
        <v>43032.201168852022</v>
      </c>
      <c r="E255" s="10">
        <v>0</v>
      </c>
      <c r="F255" s="10">
        <f t="shared" si="6"/>
        <v>43032.201168852022</v>
      </c>
      <c r="G255" s="40">
        <v>82500</v>
      </c>
      <c r="H255" s="39">
        <f t="shared" si="7"/>
        <v>43032.201168852022</v>
      </c>
    </row>
    <row r="256" spans="1:8" x14ac:dyDescent="0.3">
      <c r="A256" s="4" t="s">
        <v>84</v>
      </c>
      <c r="B256" s="4" t="s">
        <v>87</v>
      </c>
      <c r="C256" s="12">
        <v>7</v>
      </c>
      <c r="D256" s="15">
        <v>68264.138708807994</v>
      </c>
      <c r="E256" s="10">
        <v>0</v>
      </c>
      <c r="F256" s="10">
        <f t="shared" si="6"/>
        <v>68264.138708807994</v>
      </c>
      <c r="G256" s="40">
        <v>130500</v>
      </c>
      <c r="H256" s="39">
        <f t="shared" si="7"/>
        <v>68264.138708807994</v>
      </c>
    </row>
    <row r="257" spans="1:8" x14ac:dyDescent="0.3">
      <c r="A257" s="4" t="s">
        <v>84</v>
      </c>
      <c r="B257" s="4" t="s">
        <v>87</v>
      </c>
      <c r="C257" s="12">
        <v>9</v>
      </c>
      <c r="D257" s="6">
        <v>74316.739110599039</v>
      </c>
      <c r="E257" s="10">
        <v>0</v>
      </c>
      <c r="F257" s="10">
        <f t="shared" si="6"/>
        <v>74316.739110599039</v>
      </c>
      <c r="G257" s="40">
        <v>141000</v>
      </c>
      <c r="H257" s="39">
        <f t="shared" si="7"/>
        <v>74316.739110599039</v>
      </c>
    </row>
    <row r="258" spans="1:8" x14ac:dyDescent="0.3">
      <c r="A258" s="4" t="s">
        <v>84</v>
      </c>
      <c r="B258" s="4" t="s">
        <v>87</v>
      </c>
      <c r="C258" s="12">
        <v>10</v>
      </c>
      <c r="D258" s="6">
        <v>199471.91647646701</v>
      </c>
      <c r="E258" s="10">
        <v>0</v>
      </c>
      <c r="F258" s="10">
        <f t="shared" si="6"/>
        <v>199471.91647646701</v>
      </c>
      <c r="G258" s="40">
        <v>378000</v>
      </c>
      <c r="H258" s="39">
        <f t="shared" si="7"/>
        <v>199471.91647646701</v>
      </c>
    </row>
    <row r="259" spans="1:8" x14ac:dyDescent="0.3">
      <c r="A259" s="4" t="s">
        <v>84</v>
      </c>
      <c r="B259" s="4" t="s">
        <v>87</v>
      </c>
      <c r="C259" s="12">
        <v>8</v>
      </c>
      <c r="D259" s="6">
        <v>334238.0444100172</v>
      </c>
      <c r="E259" s="10">
        <v>0</v>
      </c>
      <c r="F259" s="10">
        <f t="shared" si="6"/>
        <v>334238.0444100172</v>
      </c>
      <c r="G259" s="40">
        <v>640500</v>
      </c>
      <c r="H259" s="39">
        <f t="shared" si="7"/>
        <v>334238.0444100172</v>
      </c>
    </row>
    <row r="260" spans="1:8" x14ac:dyDescent="0.3">
      <c r="A260" s="4" t="s">
        <v>88</v>
      </c>
      <c r="B260" s="4" t="s">
        <v>89</v>
      </c>
      <c r="C260" s="12">
        <v>9</v>
      </c>
      <c r="D260" s="28">
        <v>38225.475080968208</v>
      </c>
      <c r="E260" s="10">
        <v>0</v>
      </c>
      <c r="F260" s="10">
        <f t="shared" ref="F260:F323" si="8">D260+E260</f>
        <v>38225.475080968208</v>
      </c>
      <c r="G260" s="40">
        <v>70500</v>
      </c>
      <c r="H260" s="39">
        <f t="shared" ref="H260:H323" si="9">F260</f>
        <v>38225.475080968208</v>
      </c>
    </row>
    <row r="261" spans="1:8" x14ac:dyDescent="0.3">
      <c r="A261" s="4" t="s">
        <v>88</v>
      </c>
      <c r="B261" s="4" t="s">
        <v>89</v>
      </c>
      <c r="C261" s="12">
        <v>7</v>
      </c>
      <c r="D261" s="28">
        <v>70224.532571428193</v>
      </c>
      <c r="E261" s="10">
        <v>0</v>
      </c>
      <c r="F261" s="10">
        <f t="shared" si="8"/>
        <v>70224.532571428193</v>
      </c>
      <c r="G261" s="40">
        <v>130500</v>
      </c>
      <c r="H261" s="39">
        <f t="shared" si="9"/>
        <v>70224.532571428193</v>
      </c>
    </row>
    <row r="262" spans="1:8" x14ac:dyDescent="0.3">
      <c r="A262" s="4" t="s">
        <v>88</v>
      </c>
      <c r="B262" s="4" t="s">
        <v>89</v>
      </c>
      <c r="C262" s="12">
        <v>11</v>
      </c>
      <c r="D262" s="14">
        <v>132803.97012666275</v>
      </c>
      <c r="E262" s="10">
        <v>0</v>
      </c>
      <c r="F262" s="10">
        <f t="shared" si="8"/>
        <v>132803.97012666275</v>
      </c>
      <c r="G262" s="40">
        <v>247500</v>
      </c>
      <c r="H262" s="39">
        <f t="shared" si="9"/>
        <v>132803.97012666275</v>
      </c>
    </row>
    <row r="263" spans="1:8" x14ac:dyDescent="0.3">
      <c r="A263" s="4" t="s">
        <v>88</v>
      </c>
      <c r="B263" s="4" t="s">
        <v>89</v>
      </c>
      <c r="C263" s="12">
        <v>10</v>
      </c>
      <c r="D263" s="14">
        <v>359100.53405960649</v>
      </c>
      <c r="E263" s="10">
        <v>0</v>
      </c>
      <c r="F263" s="10">
        <f t="shared" si="8"/>
        <v>359100.53405960649</v>
      </c>
      <c r="G263" s="40">
        <v>661500</v>
      </c>
      <c r="H263" s="39">
        <f t="shared" si="9"/>
        <v>359100.53405960649</v>
      </c>
    </row>
    <row r="264" spans="1:8" x14ac:dyDescent="0.3">
      <c r="A264" s="4" t="s">
        <v>88</v>
      </c>
      <c r="B264" s="4" t="s">
        <v>89</v>
      </c>
      <c r="C264" s="12">
        <v>8</v>
      </c>
      <c r="D264" s="14">
        <v>687673.23166279716</v>
      </c>
      <c r="E264" s="10">
        <v>0</v>
      </c>
      <c r="F264" s="10">
        <f t="shared" si="8"/>
        <v>687673.23166279716</v>
      </c>
      <c r="G264" s="40">
        <v>1281000</v>
      </c>
      <c r="H264" s="39">
        <f t="shared" si="9"/>
        <v>687673.23166279716</v>
      </c>
    </row>
    <row r="265" spans="1:8" x14ac:dyDescent="0.3">
      <c r="A265" s="4" t="s">
        <v>88</v>
      </c>
      <c r="B265" s="4" t="s">
        <v>90</v>
      </c>
      <c r="C265" s="12">
        <v>9</v>
      </c>
      <c r="D265" s="14">
        <v>58808.423201489546</v>
      </c>
      <c r="E265" s="10">
        <v>1140.8109722108638</v>
      </c>
      <c r="F265" s="10">
        <f t="shared" si="8"/>
        <v>59949.23417370041</v>
      </c>
      <c r="G265" s="40">
        <v>112800</v>
      </c>
      <c r="H265" s="39">
        <f t="shared" si="9"/>
        <v>59949.23417370041</v>
      </c>
    </row>
    <row r="266" spans="1:8" x14ac:dyDescent="0.3">
      <c r="A266" s="4" t="s">
        <v>88</v>
      </c>
      <c r="B266" s="4" t="s">
        <v>90</v>
      </c>
      <c r="C266" s="12">
        <v>11</v>
      </c>
      <c r="D266" s="14">
        <v>59591.525056835846</v>
      </c>
      <c r="E266" s="10">
        <v>1346.0726235034238</v>
      </c>
      <c r="F266" s="10">
        <f t="shared" si="8"/>
        <v>60937.59768033927</v>
      </c>
      <c r="G266" s="40">
        <v>115500</v>
      </c>
      <c r="H266" s="39">
        <f t="shared" si="9"/>
        <v>60937.59768033927</v>
      </c>
    </row>
    <row r="267" spans="1:8" x14ac:dyDescent="0.3">
      <c r="A267" s="4" t="s">
        <v>88</v>
      </c>
      <c r="B267" s="4" t="s">
        <v>90</v>
      </c>
      <c r="C267" s="12">
        <v>10</v>
      </c>
      <c r="D267" s="14">
        <v>128250.19073557373</v>
      </c>
      <c r="E267" s="10">
        <v>7077.3231123506175</v>
      </c>
      <c r="F267" s="10">
        <f t="shared" si="8"/>
        <v>135327.51384792436</v>
      </c>
      <c r="G267" s="40">
        <v>245700</v>
      </c>
      <c r="H267" s="39">
        <f t="shared" si="9"/>
        <v>135327.51384792436</v>
      </c>
    </row>
    <row r="268" spans="1:8" x14ac:dyDescent="0.3">
      <c r="A268" s="4" t="s">
        <v>88</v>
      </c>
      <c r="B268" s="4" t="s">
        <v>90</v>
      </c>
      <c r="C268" s="12">
        <v>8</v>
      </c>
      <c r="D268" s="14">
        <v>302273.94798364711</v>
      </c>
      <c r="E268" s="10">
        <v>65718.167990138667</v>
      </c>
      <c r="F268" s="10">
        <f t="shared" si="8"/>
        <v>367992.11597378575</v>
      </c>
      <c r="G268" s="40">
        <v>585600</v>
      </c>
      <c r="H268" s="39">
        <f t="shared" si="9"/>
        <v>367992.11597378575</v>
      </c>
    </row>
    <row r="269" spans="1:8" x14ac:dyDescent="0.3">
      <c r="A269" s="4" t="s">
        <v>88</v>
      </c>
      <c r="B269" s="4" t="s">
        <v>91</v>
      </c>
      <c r="C269" s="12">
        <v>7</v>
      </c>
      <c r="D269" s="28">
        <v>13504.717802197729</v>
      </c>
      <c r="E269" s="10">
        <v>0</v>
      </c>
      <c r="F269" s="10">
        <f t="shared" si="8"/>
        <v>13504.717802197729</v>
      </c>
      <c r="G269" s="40">
        <v>26100</v>
      </c>
      <c r="H269" s="39">
        <f t="shared" si="9"/>
        <v>13504.717802197729</v>
      </c>
    </row>
    <row r="270" spans="1:8" x14ac:dyDescent="0.3">
      <c r="A270" s="4" t="s">
        <v>88</v>
      </c>
      <c r="B270" s="4" t="s">
        <v>91</v>
      </c>
      <c r="C270" s="12">
        <v>9</v>
      </c>
      <c r="D270" s="14">
        <v>22053.158700558582</v>
      </c>
      <c r="E270" s="10">
        <v>1155.7199735054294</v>
      </c>
      <c r="F270" s="10">
        <f t="shared" si="8"/>
        <v>23208.878674064013</v>
      </c>
      <c r="G270" s="40">
        <v>42300</v>
      </c>
      <c r="H270" s="39">
        <f t="shared" si="9"/>
        <v>23208.878674064013</v>
      </c>
    </row>
    <row r="271" spans="1:8" x14ac:dyDescent="0.3">
      <c r="A271" s="4" t="s">
        <v>88</v>
      </c>
      <c r="B271" s="4" t="s">
        <v>91</v>
      </c>
      <c r="C271" s="12">
        <v>11</v>
      </c>
      <c r="D271" s="14">
        <v>85130.75008119407</v>
      </c>
      <c r="E271" s="10">
        <v>555.9553813865133</v>
      </c>
      <c r="F271" s="10">
        <f t="shared" si="8"/>
        <v>85686.70546258059</v>
      </c>
      <c r="G271" s="40">
        <v>165000</v>
      </c>
      <c r="H271" s="39">
        <f t="shared" si="9"/>
        <v>85686.70546258059</v>
      </c>
    </row>
    <row r="272" spans="1:8" x14ac:dyDescent="0.3">
      <c r="A272" s="4" t="s">
        <v>88</v>
      </c>
      <c r="B272" s="4" t="s">
        <v>91</v>
      </c>
      <c r="C272" s="12">
        <v>10</v>
      </c>
      <c r="D272" s="14">
        <v>295961.97862055479</v>
      </c>
      <c r="E272" s="10">
        <v>17085.095233176777</v>
      </c>
      <c r="F272" s="10">
        <f t="shared" si="8"/>
        <v>313047.07385373156</v>
      </c>
      <c r="G272" s="40">
        <v>567000</v>
      </c>
      <c r="H272" s="39">
        <f t="shared" si="9"/>
        <v>313047.07385373156</v>
      </c>
    </row>
    <row r="273" spans="1:8" x14ac:dyDescent="0.3">
      <c r="A273" s="4" t="s">
        <v>88</v>
      </c>
      <c r="B273" s="4" t="s">
        <v>91</v>
      </c>
      <c r="C273" s="12">
        <v>8</v>
      </c>
      <c r="D273" s="14">
        <v>528979.40897138242</v>
      </c>
      <c r="E273" s="10">
        <v>76105.332370663818</v>
      </c>
      <c r="F273" s="10">
        <f t="shared" si="8"/>
        <v>605084.7413420463</v>
      </c>
      <c r="G273" s="40">
        <v>1024800</v>
      </c>
      <c r="H273" s="39">
        <f t="shared" si="9"/>
        <v>605084.7413420463</v>
      </c>
    </row>
    <row r="274" spans="1:8" x14ac:dyDescent="0.3">
      <c r="A274" s="4" t="s">
        <v>92</v>
      </c>
      <c r="B274" s="4" t="s">
        <v>93</v>
      </c>
      <c r="C274" s="12">
        <v>5</v>
      </c>
      <c r="D274" s="14">
        <v>556458.6842884823</v>
      </c>
      <c r="E274" s="10">
        <v>95245.844289505243</v>
      </c>
      <c r="F274" s="10">
        <f t="shared" si="8"/>
        <v>651704.52857798757</v>
      </c>
      <c r="G274" s="40">
        <v>791264</v>
      </c>
      <c r="H274" s="39">
        <f t="shared" si="9"/>
        <v>651704.52857798757</v>
      </c>
    </row>
    <row r="275" spans="1:8" x14ac:dyDescent="0.3">
      <c r="A275" s="4" t="s">
        <v>92</v>
      </c>
      <c r="B275" s="4" t="s">
        <v>94</v>
      </c>
      <c r="C275" s="12">
        <v>7</v>
      </c>
      <c r="D275" s="14">
        <v>37582.684065222929</v>
      </c>
      <c r="E275" s="10">
        <v>5338.3562650217382</v>
      </c>
      <c r="F275" s="10">
        <f t="shared" si="8"/>
        <v>42921.040330244665</v>
      </c>
      <c r="G275" s="40">
        <v>54288</v>
      </c>
      <c r="H275" s="39">
        <f t="shared" si="9"/>
        <v>42921.040330244665</v>
      </c>
    </row>
    <row r="276" spans="1:8" x14ac:dyDescent="0.3">
      <c r="A276" s="4" t="s">
        <v>92</v>
      </c>
      <c r="B276" s="4" t="s">
        <v>94</v>
      </c>
      <c r="C276" s="12">
        <v>8</v>
      </c>
      <c r="D276" s="14">
        <v>170870.21910362021</v>
      </c>
      <c r="E276" s="10">
        <v>16069.972896578514</v>
      </c>
      <c r="F276" s="10">
        <f t="shared" si="8"/>
        <v>186940.19200019873</v>
      </c>
      <c r="G276" s="40">
        <v>247416</v>
      </c>
      <c r="H276" s="39">
        <f t="shared" si="9"/>
        <v>186940.19200019873</v>
      </c>
    </row>
    <row r="277" spans="1:8" x14ac:dyDescent="0.3">
      <c r="A277" s="4" t="s">
        <v>92</v>
      </c>
      <c r="B277" s="4" t="s">
        <v>94</v>
      </c>
      <c r="C277" s="12">
        <v>4</v>
      </c>
      <c r="D277" s="14">
        <v>249777.92084500013</v>
      </c>
      <c r="E277" s="10">
        <v>17944.651597486318</v>
      </c>
      <c r="F277" s="10">
        <f t="shared" si="8"/>
        <v>267722.57244248647</v>
      </c>
      <c r="G277" s="40">
        <v>355680</v>
      </c>
      <c r="H277" s="39">
        <f t="shared" si="9"/>
        <v>267722.57244248647</v>
      </c>
    </row>
    <row r="278" spans="1:8" x14ac:dyDescent="0.3">
      <c r="A278" s="4" t="s">
        <v>92</v>
      </c>
      <c r="B278" s="4" t="s">
        <v>94</v>
      </c>
      <c r="C278" s="12">
        <v>5</v>
      </c>
      <c r="D278" s="14">
        <v>260006.65360124764</v>
      </c>
      <c r="E278" s="10">
        <v>53984.726563948905</v>
      </c>
      <c r="F278" s="10">
        <f t="shared" si="8"/>
        <v>313991.38016519655</v>
      </c>
      <c r="G278" s="40">
        <v>369720</v>
      </c>
      <c r="H278" s="39">
        <f t="shared" si="9"/>
        <v>313991.38016519655</v>
      </c>
    </row>
    <row r="279" spans="1:8" x14ac:dyDescent="0.3">
      <c r="A279" s="4" t="s">
        <v>92</v>
      </c>
      <c r="B279" s="4" t="s">
        <v>95</v>
      </c>
      <c r="C279" s="12">
        <v>10</v>
      </c>
      <c r="D279" s="14">
        <v>137713.55670212285</v>
      </c>
      <c r="E279" s="10">
        <v>12652.52050289621</v>
      </c>
      <c r="F279" s="10">
        <f t="shared" si="8"/>
        <v>150366.07720501907</v>
      </c>
      <c r="G279" s="40">
        <v>197190</v>
      </c>
      <c r="H279" s="39">
        <f t="shared" si="9"/>
        <v>150366.07720501907</v>
      </c>
    </row>
    <row r="280" spans="1:8" x14ac:dyDescent="0.3">
      <c r="A280" s="4" t="s">
        <v>92</v>
      </c>
      <c r="B280" s="4" t="s">
        <v>95</v>
      </c>
      <c r="C280" s="12">
        <v>6</v>
      </c>
      <c r="D280" s="14">
        <v>199764.58656133304</v>
      </c>
      <c r="E280" s="10">
        <v>24359.589813503648</v>
      </c>
      <c r="F280" s="10">
        <f t="shared" si="8"/>
        <v>224124.17637483668</v>
      </c>
      <c r="G280" s="40">
        <v>281700</v>
      </c>
      <c r="H280" s="39">
        <f t="shared" si="9"/>
        <v>224124.17637483668</v>
      </c>
    </row>
    <row r="281" spans="1:8" x14ac:dyDescent="0.3">
      <c r="A281" s="4" t="s">
        <v>92</v>
      </c>
      <c r="B281" s="4" t="s">
        <v>95</v>
      </c>
      <c r="C281" s="12">
        <v>5</v>
      </c>
      <c r="D281" s="14">
        <v>695573.35536060284</v>
      </c>
      <c r="E281" s="10">
        <v>108136.38940852735</v>
      </c>
      <c r="F281" s="10">
        <f t="shared" si="8"/>
        <v>803709.74476913013</v>
      </c>
      <c r="G281" s="40">
        <v>989080</v>
      </c>
      <c r="H281" s="39">
        <f t="shared" si="9"/>
        <v>803709.74476913013</v>
      </c>
    </row>
    <row r="282" spans="1:8" x14ac:dyDescent="0.3">
      <c r="A282" s="4" t="s">
        <v>92</v>
      </c>
      <c r="B282" s="4" t="s">
        <v>96</v>
      </c>
      <c r="C282" s="12">
        <v>5</v>
      </c>
      <c r="D282" s="14">
        <v>521680.0165204521</v>
      </c>
      <c r="E282" s="10">
        <v>65561.823950397345</v>
      </c>
      <c r="F282" s="10">
        <f t="shared" si="8"/>
        <v>587241.84047084942</v>
      </c>
      <c r="G282" s="40">
        <v>741810</v>
      </c>
      <c r="H282" s="39">
        <f t="shared" si="9"/>
        <v>587241.84047084942</v>
      </c>
    </row>
    <row r="283" spans="1:8" x14ac:dyDescent="0.3">
      <c r="A283" s="4" t="s">
        <v>92</v>
      </c>
      <c r="B283" s="4" t="s">
        <v>97</v>
      </c>
      <c r="C283" s="12" t="s">
        <v>9</v>
      </c>
      <c r="D283" s="14">
        <v>458297.18144173815</v>
      </c>
      <c r="E283" s="10">
        <v>59827.757740159461</v>
      </c>
      <c r="F283" s="10">
        <f t="shared" si="8"/>
        <v>518124.93918189761</v>
      </c>
      <c r="G283" s="40">
        <v>651525</v>
      </c>
      <c r="H283" s="39">
        <f t="shared" si="9"/>
        <v>518124.93918189761</v>
      </c>
    </row>
    <row r="284" spans="1:8" x14ac:dyDescent="0.3">
      <c r="A284" s="4" t="s">
        <v>92</v>
      </c>
      <c r="B284" s="4" t="s">
        <v>97</v>
      </c>
      <c r="C284" s="12">
        <v>5</v>
      </c>
      <c r="D284" s="14">
        <v>520013.30720249529</v>
      </c>
      <c r="E284" s="10">
        <v>65598.536815115032</v>
      </c>
      <c r="F284" s="10">
        <f t="shared" si="8"/>
        <v>585611.8440176103</v>
      </c>
      <c r="G284" s="40">
        <v>739440</v>
      </c>
      <c r="H284" s="39">
        <f t="shared" si="9"/>
        <v>585611.8440176103</v>
      </c>
    </row>
    <row r="285" spans="1:8" x14ac:dyDescent="0.3">
      <c r="A285" s="4" t="s">
        <v>98</v>
      </c>
      <c r="B285" s="4" t="s">
        <v>99</v>
      </c>
      <c r="C285" s="12">
        <v>9</v>
      </c>
      <c r="D285" s="27">
        <v>57015.460470276746</v>
      </c>
      <c r="E285" s="10">
        <v>473.54417714413222</v>
      </c>
      <c r="F285" s="10">
        <f t="shared" si="8"/>
        <v>57489.004647420879</v>
      </c>
      <c r="G285" s="40">
        <v>64625</v>
      </c>
      <c r="H285" s="39">
        <f t="shared" si="9"/>
        <v>57489.004647420879</v>
      </c>
    </row>
    <row r="286" spans="1:8" x14ac:dyDescent="0.3">
      <c r="A286" s="4" t="s">
        <v>98</v>
      </c>
      <c r="B286" s="4" t="s">
        <v>99</v>
      </c>
      <c r="C286" s="12">
        <v>8</v>
      </c>
      <c r="D286" s="27">
        <v>73264.540155276583</v>
      </c>
      <c r="E286" s="10">
        <v>8214.7709987673297</v>
      </c>
      <c r="F286" s="10">
        <f t="shared" si="8"/>
        <v>81479.311154043913</v>
      </c>
      <c r="G286" s="40">
        <v>83875</v>
      </c>
      <c r="H286" s="39">
        <f t="shared" si="9"/>
        <v>81479.311154043913</v>
      </c>
    </row>
    <row r="287" spans="1:8" x14ac:dyDescent="0.3">
      <c r="A287" s="4" t="s">
        <v>98</v>
      </c>
      <c r="B287" s="4" t="s">
        <v>99</v>
      </c>
      <c r="C287" s="12">
        <v>7</v>
      </c>
      <c r="D287" s="27">
        <v>104743.86655467335</v>
      </c>
      <c r="E287" s="10">
        <v>10518.539011079869</v>
      </c>
      <c r="F287" s="10">
        <f t="shared" si="8"/>
        <v>115262.40556575323</v>
      </c>
      <c r="G287" s="40">
        <v>119625</v>
      </c>
      <c r="H287" s="39">
        <f t="shared" si="9"/>
        <v>115262.40556575323</v>
      </c>
    </row>
    <row r="288" spans="1:8" x14ac:dyDescent="0.3">
      <c r="A288" s="4" t="s">
        <v>98</v>
      </c>
      <c r="B288" s="4" t="s">
        <v>99</v>
      </c>
      <c r="C288" s="12">
        <v>2</v>
      </c>
      <c r="D288" s="27">
        <v>969473.00682430447</v>
      </c>
      <c r="E288" s="10">
        <v>119254.11491779129</v>
      </c>
      <c r="F288" s="10">
        <f t="shared" si="8"/>
        <v>1088727.1217420958</v>
      </c>
      <c r="G288" s="40">
        <v>1089525</v>
      </c>
      <c r="H288" s="39">
        <f t="shared" si="9"/>
        <v>1088727.1217420958</v>
      </c>
    </row>
    <row r="289" spans="1:8" x14ac:dyDescent="0.3">
      <c r="A289" s="4" t="s">
        <v>98</v>
      </c>
      <c r="B289" s="4" t="s">
        <v>99</v>
      </c>
      <c r="C289" s="12">
        <v>1</v>
      </c>
      <c r="D289" s="11">
        <v>1246306.7867415166</v>
      </c>
      <c r="E289" s="10">
        <v>0</v>
      </c>
      <c r="F289" s="10">
        <f t="shared" si="8"/>
        <v>1246306.7867415166</v>
      </c>
      <c r="G289" s="40">
        <v>1416200</v>
      </c>
      <c r="H289" s="39">
        <f t="shared" si="9"/>
        <v>1246306.7867415166</v>
      </c>
    </row>
    <row r="290" spans="1:8" x14ac:dyDescent="0.3">
      <c r="A290" s="4" t="s">
        <v>98</v>
      </c>
      <c r="B290" s="4" t="s">
        <v>99</v>
      </c>
      <c r="C290" s="12">
        <v>1</v>
      </c>
      <c r="D290" s="27">
        <v>4362073.7535953075</v>
      </c>
      <c r="E290" s="10">
        <v>668258.41225492046</v>
      </c>
      <c r="F290" s="10">
        <f t="shared" si="8"/>
        <v>5030332.1658502277</v>
      </c>
      <c r="G290" s="40">
        <v>4956700</v>
      </c>
      <c r="H290" s="39">
        <f t="shared" si="9"/>
        <v>5030332.1658502277</v>
      </c>
    </row>
    <row r="291" spans="1:8" x14ac:dyDescent="0.3">
      <c r="A291" s="4" t="s">
        <v>100</v>
      </c>
      <c r="B291" s="4" t="s">
        <v>101</v>
      </c>
      <c r="C291" s="12">
        <v>5</v>
      </c>
      <c r="D291" s="14">
        <v>171223.29615083858</v>
      </c>
      <c r="E291" s="10">
        <v>12803.134475639239</v>
      </c>
      <c r="F291" s="10">
        <f t="shared" si="8"/>
        <v>184026.43062647781</v>
      </c>
      <c r="G291" s="40">
        <v>445086</v>
      </c>
      <c r="H291" s="39">
        <f t="shared" si="9"/>
        <v>184026.43062647781</v>
      </c>
    </row>
    <row r="292" spans="1:8" x14ac:dyDescent="0.3">
      <c r="A292" s="1" t="s">
        <v>102</v>
      </c>
      <c r="B292" s="4" t="s">
        <v>102</v>
      </c>
      <c r="C292" s="12">
        <v>4</v>
      </c>
      <c r="D292" s="14">
        <v>451652.64321627247</v>
      </c>
      <c r="E292" s="10">
        <v>50984.923072518242</v>
      </c>
      <c r="F292" s="10">
        <f t="shared" si="8"/>
        <v>502637.56628879072</v>
      </c>
      <c r="G292" s="40">
        <v>1162800</v>
      </c>
      <c r="H292" s="39">
        <f t="shared" si="9"/>
        <v>502637.56628879072</v>
      </c>
    </row>
    <row r="293" spans="1:8" s="1" customFormat="1" x14ac:dyDescent="0.3">
      <c r="A293" s="1" t="s">
        <v>103</v>
      </c>
      <c r="B293" s="1" t="s">
        <v>104</v>
      </c>
      <c r="C293" s="5">
        <v>7</v>
      </c>
      <c r="D293" s="6">
        <v>18921.604126469127</v>
      </c>
      <c r="E293" s="10">
        <v>0</v>
      </c>
      <c r="F293" s="10">
        <f t="shared" si="8"/>
        <v>18921.604126469127</v>
      </c>
      <c r="G293" s="39">
        <v>21750</v>
      </c>
      <c r="H293" s="39">
        <f t="shared" si="9"/>
        <v>18921.604126469127</v>
      </c>
    </row>
    <row r="294" spans="1:8" s="1" customFormat="1" x14ac:dyDescent="0.3">
      <c r="A294" s="1" t="s">
        <v>103</v>
      </c>
      <c r="B294" s="1" t="s">
        <v>104</v>
      </c>
      <c r="C294" s="5">
        <v>9</v>
      </c>
      <c r="D294" s="6">
        <v>20599.277219612854</v>
      </c>
      <c r="E294" s="10">
        <v>0</v>
      </c>
      <c r="F294" s="10">
        <f t="shared" si="8"/>
        <v>20599.277219612854</v>
      </c>
      <c r="G294" s="39">
        <v>23500</v>
      </c>
      <c r="H294" s="39">
        <f t="shared" si="9"/>
        <v>20599.277219612854</v>
      </c>
    </row>
    <row r="295" spans="1:8" s="1" customFormat="1" x14ac:dyDescent="0.3">
      <c r="A295" s="1" t="s">
        <v>103</v>
      </c>
      <c r="B295" s="1" t="s">
        <v>104</v>
      </c>
      <c r="C295" s="5">
        <v>8</v>
      </c>
      <c r="D295" s="6">
        <v>92644.836365825831</v>
      </c>
      <c r="E295" s="10">
        <v>0</v>
      </c>
      <c r="F295" s="10">
        <f t="shared" si="8"/>
        <v>92644.836365825831</v>
      </c>
      <c r="G295" s="39">
        <v>106750</v>
      </c>
      <c r="H295" s="39">
        <f t="shared" si="9"/>
        <v>92644.836365825831</v>
      </c>
    </row>
    <row r="296" spans="1:8" s="1" customFormat="1" x14ac:dyDescent="0.3">
      <c r="A296" s="1" t="s">
        <v>103</v>
      </c>
      <c r="B296" s="1" t="s">
        <v>105</v>
      </c>
      <c r="C296" s="5">
        <v>9</v>
      </c>
      <c r="D296" s="6">
        <v>10299.638609806427</v>
      </c>
      <c r="E296" s="10">
        <v>0</v>
      </c>
      <c r="F296" s="10">
        <f t="shared" si="8"/>
        <v>10299.638609806427</v>
      </c>
      <c r="G296" s="39">
        <v>11750</v>
      </c>
      <c r="H296" s="39">
        <f t="shared" si="9"/>
        <v>10299.638609806427</v>
      </c>
    </row>
    <row r="297" spans="1:8" s="1" customFormat="1" x14ac:dyDescent="0.3">
      <c r="A297" s="1" t="s">
        <v>103</v>
      </c>
      <c r="B297" s="1" t="s">
        <v>105</v>
      </c>
      <c r="C297" s="5">
        <v>11</v>
      </c>
      <c r="D297" s="15">
        <v>11927.760176992322</v>
      </c>
      <c r="E297" s="10">
        <v>0</v>
      </c>
      <c r="F297" s="10">
        <f t="shared" si="8"/>
        <v>11927.760176992322</v>
      </c>
      <c r="G297" s="39">
        <v>13750</v>
      </c>
      <c r="H297" s="39">
        <f t="shared" si="9"/>
        <v>11927.760176992322</v>
      </c>
    </row>
    <row r="298" spans="1:8" s="1" customFormat="1" x14ac:dyDescent="0.3">
      <c r="A298" s="1" t="s">
        <v>103</v>
      </c>
      <c r="B298" s="1" t="s">
        <v>105</v>
      </c>
      <c r="C298" s="5">
        <v>7</v>
      </c>
      <c r="D298" s="6">
        <v>37843.208252938253</v>
      </c>
      <c r="E298" s="10">
        <v>0</v>
      </c>
      <c r="F298" s="10">
        <f t="shared" si="8"/>
        <v>37843.208252938253</v>
      </c>
      <c r="G298" s="39">
        <v>43500</v>
      </c>
      <c r="H298" s="39">
        <f t="shared" si="9"/>
        <v>37843.208252938253</v>
      </c>
    </row>
    <row r="299" spans="1:8" s="1" customFormat="1" x14ac:dyDescent="0.3">
      <c r="A299" s="1" t="s">
        <v>103</v>
      </c>
      <c r="B299" s="1" t="s">
        <v>105</v>
      </c>
      <c r="C299" s="5">
        <v>10</v>
      </c>
      <c r="D299" s="15">
        <v>124402.6453118475</v>
      </c>
      <c r="E299" s="10">
        <v>0</v>
      </c>
      <c r="F299" s="10">
        <f t="shared" si="8"/>
        <v>124402.6453118475</v>
      </c>
      <c r="G299" s="39">
        <v>141750</v>
      </c>
      <c r="H299" s="39">
        <f t="shared" si="9"/>
        <v>124402.6453118475</v>
      </c>
    </row>
    <row r="300" spans="1:8" s="1" customFormat="1" x14ac:dyDescent="0.3">
      <c r="A300" s="1" t="s">
        <v>103</v>
      </c>
      <c r="B300" s="1" t="s">
        <v>105</v>
      </c>
      <c r="C300" s="5">
        <v>8</v>
      </c>
      <c r="D300" s="6">
        <v>529399.06494757615</v>
      </c>
      <c r="E300" s="10">
        <v>0</v>
      </c>
      <c r="F300" s="10">
        <f t="shared" si="8"/>
        <v>529399.06494757615</v>
      </c>
      <c r="G300" s="39">
        <v>610000</v>
      </c>
      <c r="H300" s="39">
        <f t="shared" si="9"/>
        <v>529399.06494757615</v>
      </c>
    </row>
    <row r="301" spans="1:8" s="1" customFormat="1" x14ac:dyDescent="0.3">
      <c r="A301" s="1" t="s">
        <v>103</v>
      </c>
      <c r="B301" s="1" t="s">
        <v>106</v>
      </c>
      <c r="C301" s="5">
        <v>7</v>
      </c>
      <c r="D301" s="6">
        <v>56764.812379407376</v>
      </c>
      <c r="E301" s="10">
        <v>0</v>
      </c>
      <c r="F301" s="10">
        <f t="shared" si="8"/>
        <v>56764.812379407376</v>
      </c>
      <c r="G301" s="39">
        <v>65250</v>
      </c>
      <c r="H301" s="39">
        <f t="shared" si="9"/>
        <v>56764.812379407376</v>
      </c>
    </row>
    <row r="302" spans="1:8" s="1" customFormat="1" x14ac:dyDescent="0.3">
      <c r="A302" s="1" t="s">
        <v>103</v>
      </c>
      <c r="B302" s="1" t="s">
        <v>106</v>
      </c>
      <c r="C302" s="5">
        <v>8</v>
      </c>
      <c r="D302" s="6">
        <v>224994.60260271988</v>
      </c>
      <c r="E302" s="10">
        <v>0</v>
      </c>
      <c r="F302" s="10">
        <f t="shared" si="8"/>
        <v>224994.60260271988</v>
      </c>
      <c r="G302" s="39">
        <v>259250</v>
      </c>
      <c r="H302" s="39">
        <f t="shared" si="9"/>
        <v>224994.60260271988</v>
      </c>
    </row>
    <row r="303" spans="1:8" x14ac:dyDescent="0.3">
      <c r="A303" s="4" t="s">
        <v>107</v>
      </c>
      <c r="B303" s="4" t="s">
        <v>108</v>
      </c>
      <c r="C303" s="5">
        <v>9</v>
      </c>
      <c r="D303" s="6">
        <v>40393.788184643301</v>
      </c>
      <c r="E303" s="10">
        <v>1054.7120309119307</v>
      </c>
      <c r="F303" s="10">
        <f t="shared" si="8"/>
        <v>41448.500215555228</v>
      </c>
      <c r="G303" s="40">
        <v>61100</v>
      </c>
      <c r="H303" s="39">
        <f t="shared" si="9"/>
        <v>41448.500215555228</v>
      </c>
    </row>
    <row r="304" spans="1:8" x14ac:dyDescent="0.3">
      <c r="A304" s="4" t="s">
        <v>107</v>
      </c>
      <c r="B304" s="4" t="s">
        <v>108</v>
      </c>
      <c r="C304" s="5">
        <v>11</v>
      </c>
      <c r="D304" s="6">
        <v>111550.06745042787</v>
      </c>
      <c r="E304" s="10">
        <v>5085.1632443462686</v>
      </c>
      <c r="F304" s="10">
        <f t="shared" si="8"/>
        <v>116635.23069477415</v>
      </c>
      <c r="G304" s="40">
        <v>170500</v>
      </c>
      <c r="H304" s="39">
        <f t="shared" si="9"/>
        <v>116635.23069477415</v>
      </c>
    </row>
    <row r="305" spans="1:8" x14ac:dyDescent="0.3">
      <c r="A305" s="4" t="s">
        <v>107</v>
      </c>
      <c r="B305" s="4" t="s">
        <v>108</v>
      </c>
      <c r="C305" s="5">
        <v>8</v>
      </c>
      <c r="D305" s="6">
        <v>219601.40428269515</v>
      </c>
      <c r="E305" s="10">
        <v>48486.51030585562</v>
      </c>
      <c r="F305" s="10">
        <f t="shared" si="8"/>
        <v>268087.91458855075</v>
      </c>
      <c r="G305" s="40">
        <v>335500</v>
      </c>
      <c r="H305" s="39">
        <f t="shared" si="9"/>
        <v>268087.91458855075</v>
      </c>
    </row>
    <row r="306" spans="1:8" x14ac:dyDescent="0.3">
      <c r="A306" s="4" t="s">
        <v>107</v>
      </c>
      <c r="B306" s="4" t="s">
        <v>108</v>
      </c>
      <c r="C306" s="5">
        <v>10</v>
      </c>
      <c r="D306" s="6">
        <v>400320.27269048349</v>
      </c>
      <c r="E306" s="10">
        <v>48299.11936265399</v>
      </c>
      <c r="F306" s="10">
        <f t="shared" si="8"/>
        <v>448619.39205313748</v>
      </c>
      <c r="G306" s="40">
        <v>604800</v>
      </c>
      <c r="H306" s="39">
        <f t="shared" si="9"/>
        <v>448619.39205313748</v>
      </c>
    </row>
    <row r="307" spans="1:8" x14ac:dyDescent="0.3">
      <c r="A307" s="4" t="s">
        <v>109</v>
      </c>
      <c r="B307" s="4" t="s">
        <v>110</v>
      </c>
      <c r="C307" s="5">
        <v>5</v>
      </c>
      <c r="D307" s="6">
        <v>272651.24752915447</v>
      </c>
      <c r="E307" s="10">
        <v>43005.400418172809</v>
      </c>
      <c r="F307" s="10">
        <f t="shared" si="8"/>
        <v>315656.64794732729</v>
      </c>
      <c r="G307" s="40">
        <v>517450</v>
      </c>
      <c r="H307" s="39">
        <f t="shared" si="9"/>
        <v>315656.64794732729</v>
      </c>
    </row>
    <row r="308" spans="1:8" x14ac:dyDescent="0.3">
      <c r="A308" s="4" t="s">
        <v>109</v>
      </c>
      <c r="B308" s="4" t="s">
        <v>110</v>
      </c>
      <c r="C308" s="5" t="s">
        <v>9</v>
      </c>
      <c r="D308" s="6">
        <v>1716899.0927388072</v>
      </c>
      <c r="E308" s="10">
        <v>336035.57278923818</v>
      </c>
      <c r="F308" s="10">
        <f t="shared" si="8"/>
        <v>2052934.6655280455</v>
      </c>
      <c r="G308" s="40">
        <v>3257625</v>
      </c>
      <c r="H308" s="39">
        <f t="shared" si="9"/>
        <v>2052934.6655280455</v>
      </c>
    </row>
    <row r="309" spans="1:8" s="1" customFormat="1" x14ac:dyDescent="0.3">
      <c r="A309" s="1" t="s">
        <v>39</v>
      </c>
      <c r="B309" s="1" t="s">
        <v>111</v>
      </c>
      <c r="C309" s="5">
        <v>8</v>
      </c>
      <c r="D309" s="6">
        <v>147397.26618962729</v>
      </c>
      <c r="E309" s="10">
        <v>0</v>
      </c>
      <c r="F309" s="10">
        <f t="shared" si="8"/>
        <v>147397.26618962729</v>
      </c>
      <c r="G309" s="39">
        <v>634400</v>
      </c>
      <c r="H309" s="39">
        <f t="shared" si="9"/>
        <v>147397.26618962729</v>
      </c>
    </row>
    <row r="310" spans="1:8" s="1" customFormat="1" x14ac:dyDescent="0.3">
      <c r="A310" s="1" t="s">
        <v>39</v>
      </c>
      <c r="B310" s="1" t="s">
        <v>111</v>
      </c>
      <c r="C310" s="5">
        <v>10</v>
      </c>
      <c r="D310" s="6">
        <v>153940.66417165927</v>
      </c>
      <c r="E310" s="10">
        <v>0</v>
      </c>
      <c r="F310" s="10">
        <f t="shared" si="8"/>
        <v>153940.66417165927</v>
      </c>
      <c r="G310" s="39">
        <v>655200</v>
      </c>
      <c r="H310" s="39">
        <f t="shared" si="9"/>
        <v>153940.66417165927</v>
      </c>
    </row>
    <row r="311" spans="1:8" s="1" customFormat="1" x14ac:dyDescent="0.3">
      <c r="A311" s="1" t="s">
        <v>39</v>
      </c>
      <c r="B311" s="1" t="s">
        <v>112</v>
      </c>
      <c r="C311" s="5">
        <v>10</v>
      </c>
      <c r="D311" s="15">
        <v>97693.113801245301</v>
      </c>
      <c r="E311" s="10">
        <v>0</v>
      </c>
      <c r="F311" s="10">
        <f t="shared" si="8"/>
        <v>97693.113801245301</v>
      </c>
      <c r="G311" s="39">
        <v>415800</v>
      </c>
      <c r="H311" s="39">
        <f t="shared" si="9"/>
        <v>97693.113801245301</v>
      </c>
    </row>
    <row r="312" spans="1:8" s="1" customFormat="1" x14ac:dyDescent="0.3">
      <c r="A312" s="1" t="s">
        <v>39</v>
      </c>
      <c r="B312" s="1" t="s">
        <v>112</v>
      </c>
      <c r="C312" s="5">
        <v>8</v>
      </c>
      <c r="D312" s="15">
        <v>127555.32651025441</v>
      </c>
      <c r="E312" s="10">
        <v>0</v>
      </c>
      <c r="F312" s="10">
        <f t="shared" si="8"/>
        <v>127555.32651025441</v>
      </c>
      <c r="G312" s="39">
        <v>549000</v>
      </c>
      <c r="H312" s="39">
        <f t="shared" si="9"/>
        <v>127555.32651025441</v>
      </c>
    </row>
    <row r="313" spans="1:8" s="1" customFormat="1" x14ac:dyDescent="0.3">
      <c r="A313" s="1" t="s">
        <v>39</v>
      </c>
      <c r="B313" s="1" t="s">
        <v>40</v>
      </c>
      <c r="C313" s="5">
        <v>5</v>
      </c>
      <c r="D313" s="6">
        <v>105303.57383186241</v>
      </c>
      <c r="E313" s="10">
        <v>0</v>
      </c>
      <c r="F313" s="10">
        <f t="shared" si="8"/>
        <v>105303.57383186241</v>
      </c>
      <c r="G313" s="39">
        <v>445086</v>
      </c>
      <c r="H313" s="39">
        <f t="shared" si="9"/>
        <v>105303.57383186241</v>
      </c>
    </row>
    <row r="314" spans="1:8" x14ac:dyDescent="0.3">
      <c r="A314" s="4" t="s">
        <v>113</v>
      </c>
      <c r="B314" s="4" t="s">
        <v>114</v>
      </c>
      <c r="C314" s="5">
        <v>9</v>
      </c>
      <c r="D314" s="6">
        <v>26696.004846485816</v>
      </c>
      <c r="E314" s="10">
        <v>602.69258909253188</v>
      </c>
      <c r="F314" s="10">
        <f t="shared" si="8"/>
        <v>27298.697435578346</v>
      </c>
      <c r="G314" s="40">
        <v>43992</v>
      </c>
      <c r="H314" s="39">
        <f t="shared" si="9"/>
        <v>27298.697435578346</v>
      </c>
    </row>
    <row r="315" spans="1:8" x14ac:dyDescent="0.3">
      <c r="A315" s="4" t="s">
        <v>113</v>
      </c>
      <c r="B315" s="4" t="s">
        <v>114</v>
      </c>
      <c r="C315" s="5">
        <v>11</v>
      </c>
      <c r="D315" s="6">
        <v>30915.991866892506</v>
      </c>
      <c r="E315" s="10">
        <v>448.69087450114125</v>
      </c>
      <c r="F315" s="10">
        <f t="shared" si="8"/>
        <v>31364.682741393648</v>
      </c>
      <c r="G315" s="40">
        <v>51480</v>
      </c>
      <c r="H315" s="39">
        <f t="shared" si="9"/>
        <v>31364.682741393648</v>
      </c>
    </row>
    <row r="316" spans="1:8" x14ac:dyDescent="0.3">
      <c r="A316" s="4" t="s">
        <v>113</v>
      </c>
      <c r="B316" s="4" t="s">
        <v>114</v>
      </c>
      <c r="C316" s="5">
        <v>10</v>
      </c>
      <c r="D316" s="6">
        <v>119423.59403643674</v>
      </c>
      <c r="E316" s="10">
        <v>12190.327973110048</v>
      </c>
      <c r="F316" s="10">
        <f t="shared" si="8"/>
        <v>131613.92200954678</v>
      </c>
      <c r="G316" s="40">
        <v>196560</v>
      </c>
      <c r="H316" s="39">
        <f t="shared" si="9"/>
        <v>131613.92200954678</v>
      </c>
    </row>
    <row r="317" spans="1:8" x14ac:dyDescent="0.3">
      <c r="A317" s="4" t="s">
        <v>113</v>
      </c>
      <c r="B317" s="4" t="s">
        <v>114</v>
      </c>
      <c r="C317" s="5">
        <v>8</v>
      </c>
      <c r="D317" s="6">
        <v>171521.06664826913</v>
      </c>
      <c r="E317" s="10">
        <v>11782.80284671679</v>
      </c>
      <c r="F317" s="10">
        <f t="shared" si="8"/>
        <v>183303.86949498591</v>
      </c>
      <c r="G317" s="40">
        <v>285480</v>
      </c>
      <c r="H317" s="39">
        <f t="shared" si="9"/>
        <v>183303.86949498591</v>
      </c>
    </row>
    <row r="318" spans="1:8" x14ac:dyDescent="0.3">
      <c r="A318" s="4" t="s">
        <v>113</v>
      </c>
      <c r="B318" s="4" t="s">
        <v>115</v>
      </c>
      <c r="C318" s="5">
        <v>11</v>
      </c>
      <c r="D318" s="6">
        <v>19817.943504418276</v>
      </c>
      <c r="E318" s="10">
        <v>2916.4906842574173</v>
      </c>
      <c r="F318" s="10">
        <f t="shared" si="8"/>
        <v>22734.434188675692</v>
      </c>
      <c r="G318" s="40">
        <v>33000</v>
      </c>
      <c r="H318" s="39">
        <f t="shared" si="9"/>
        <v>22734.434188675692</v>
      </c>
    </row>
    <row r="319" spans="1:8" x14ac:dyDescent="0.3">
      <c r="A319" s="4" t="s">
        <v>113</v>
      </c>
      <c r="B319" s="4" t="s">
        <v>115</v>
      </c>
      <c r="C319" s="5">
        <v>9</v>
      </c>
      <c r="D319" s="6">
        <v>25669.235429313285</v>
      </c>
      <c r="E319" s="10">
        <v>1721.9788259786624</v>
      </c>
      <c r="F319" s="10">
        <f t="shared" si="8"/>
        <v>27391.214255291947</v>
      </c>
      <c r="G319" s="40">
        <v>42300</v>
      </c>
      <c r="H319" s="39">
        <f t="shared" si="9"/>
        <v>27391.214255291947</v>
      </c>
    </row>
    <row r="320" spans="1:8" x14ac:dyDescent="0.3">
      <c r="A320" s="4" t="s">
        <v>113</v>
      </c>
      <c r="B320" s="4" t="s">
        <v>115</v>
      </c>
      <c r="C320" s="5">
        <v>10</v>
      </c>
      <c r="D320" s="6">
        <v>126313.41676930808</v>
      </c>
      <c r="E320" s="10">
        <v>16090.077443180795</v>
      </c>
      <c r="F320" s="10">
        <f t="shared" si="8"/>
        <v>142403.49421248888</v>
      </c>
      <c r="G320" s="40">
        <v>207900</v>
      </c>
      <c r="H320" s="39">
        <f t="shared" si="9"/>
        <v>142403.49421248888</v>
      </c>
    </row>
    <row r="321" spans="1:8" x14ac:dyDescent="0.3">
      <c r="A321" s="4" t="s">
        <v>113</v>
      </c>
      <c r="B321" s="4" t="s">
        <v>115</v>
      </c>
      <c r="C321" s="5">
        <v>8</v>
      </c>
      <c r="D321" s="6">
        <v>274873.50424402102</v>
      </c>
      <c r="E321" s="10">
        <v>29512.325440015964</v>
      </c>
      <c r="F321" s="10">
        <f t="shared" si="8"/>
        <v>304385.82968403702</v>
      </c>
      <c r="G321" s="40">
        <v>457500</v>
      </c>
      <c r="H321" s="39">
        <f t="shared" si="9"/>
        <v>304385.82968403702</v>
      </c>
    </row>
    <row r="322" spans="1:8" x14ac:dyDescent="0.3">
      <c r="A322" s="1" t="s">
        <v>113</v>
      </c>
      <c r="B322" s="1" t="s">
        <v>116</v>
      </c>
      <c r="C322" s="5">
        <v>9</v>
      </c>
      <c r="D322" s="6">
        <v>25669.235429313285</v>
      </c>
      <c r="E322" s="10">
        <v>774.89047169039816</v>
      </c>
      <c r="F322" s="10">
        <f t="shared" si="8"/>
        <v>26444.125901003685</v>
      </c>
      <c r="G322" s="40">
        <v>42300</v>
      </c>
      <c r="H322" s="39">
        <f t="shared" si="9"/>
        <v>26444.125901003685</v>
      </c>
    </row>
    <row r="323" spans="1:8" x14ac:dyDescent="0.3">
      <c r="A323" s="1" t="s">
        <v>113</v>
      </c>
      <c r="B323" s="1" t="s">
        <v>116</v>
      </c>
      <c r="C323" s="5">
        <v>11</v>
      </c>
      <c r="D323" s="6">
        <v>29726.91525662741</v>
      </c>
      <c r="E323" s="10">
        <v>3115.9088507023689</v>
      </c>
      <c r="F323" s="10">
        <f t="shared" si="8"/>
        <v>32842.824107329776</v>
      </c>
      <c r="G323" s="40">
        <v>49500</v>
      </c>
      <c r="H323" s="39">
        <f t="shared" si="9"/>
        <v>32842.824107329776</v>
      </c>
    </row>
    <row r="324" spans="1:8" x14ac:dyDescent="0.3">
      <c r="A324" s="1" t="s">
        <v>113</v>
      </c>
      <c r="B324" s="1" t="s">
        <v>116</v>
      </c>
      <c r="C324" s="5">
        <v>10</v>
      </c>
      <c r="D324" s="6">
        <v>103347.34099307025</v>
      </c>
      <c r="E324" s="10">
        <v>31486.866091682343</v>
      </c>
      <c r="F324" s="10">
        <f t="shared" ref="F324:F364" si="10">D324+E324</f>
        <v>134834.20708475259</v>
      </c>
      <c r="G324" s="40">
        <v>170100</v>
      </c>
      <c r="H324" s="39">
        <f t="shared" ref="H324:H363" si="11">F324</f>
        <v>134834.20708475259</v>
      </c>
    </row>
    <row r="325" spans="1:8" x14ac:dyDescent="0.3">
      <c r="A325" s="1" t="s">
        <v>113</v>
      </c>
      <c r="B325" s="1" t="s">
        <v>116</v>
      </c>
      <c r="C325" s="5">
        <v>8</v>
      </c>
      <c r="D325" s="6">
        <v>241888.6837347385</v>
      </c>
      <c r="E325" s="10">
        <v>32195.264116381062</v>
      </c>
      <c r="F325" s="10">
        <f t="shared" si="10"/>
        <v>274083.94785111956</v>
      </c>
      <c r="G325" s="40">
        <v>402600</v>
      </c>
      <c r="H325" s="39">
        <f t="shared" si="11"/>
        <v>274083.94785111956</v>
      </c>
    </row>
    <row r="326" spans="1:8" x14ac:dyDescent="0.3">
      <c r="A326" s="4" t="s">
        <v>113</v>
      </c>
      <c r="B326" s="4" t="s">
        <v>117</v>
      </c>
      <c r="C326" s="5">
        <v>6</v>
      </c>
      <c r="D326" s="15">
        <v>11104.713150596392</v>
      </c>
      <c r="E326" s="10">
        <v>0</v>
      </c>
      <c r="F326" s="10">
        <f t="shared" si="10"/>
        <v>11104.713150596392</v>
      </c>
      <c r="G326" s="40">
        <v>18000</v>
      </c>
      <c r="H326" s="39">
        <f t="shared" si="11"/>
        <v>11104.713150596392</v>
      </c>
    </row>
    <row r="327" spans="1:8" x14ac:dyDescent="0.3">
      <c r="A327" s="4" t="s">
        <v>113</v>
      </c>
      <c r="B327" s="4" t="s">
        <v>117</v>
      </c>
      <c r="C327" s="5">
        <v>9</v>
      </c>
      <c r="D327" s="6">
        <v>34225.647239084377</v>
      </c>
      <c r="E327" s="10">
        <v>0</v>
      </c>
      <c r="F327" s="10">
        <f t="shared" si="10"/>
        <v>34225.647239084377</v>
      </c>
      <c r="G327" s="40">
        <v>56400</v>
      </c>
      <c r="H327" s="39">
        <f t="shared" si="11"/>
        <v>34225.647239084377</v>
      </c>
    </row>
    <row r="328" spans="1:8" x14ac:dyDescent="0.3">
      <c r="A328" s="4" t="s">
        <v>113</v>
      </c>
      <c r="B328" s="4" t="s">
        <v>117</v>
      </c>
      <c r="C328" s="5">
        <v>7</v>
      </c>
      <c r="D328" s="6">
        <v>62876.395237163255</v>
      </c>
      <c r="E328" s="10">
        <v>0</v>
      </c>
      <c r="F328" s="10">
        <f t="shared" si="10"/>
        <v>62876.395237163255</v>
      </c>
      <c r="G328" s="40">
        <v>104400</v>
      </c>
      <c r="H328" s="39">
        <f t="shared" si="11"/>
        <v>62876.395237163255</v>
      </c>
    </row>
    <row r="329" spans="1:8" x14ac:dyDescent="0.3">
      <c r="A329" s="4" t="s">
        <v>113</v>
      </c>
      <c r="B329" s="4" t="s">
        <v>117</v>
      </c>
      <c r="C329" s="5">
        <v>11</v>
      </c>
      <c r="D329" s="6">
        <v>69362.802265463964</v>
      </c>
      <c r="E329" s="10">
        <v>0</v>
      </c>
      <c r="F329" s="10">
        <f t="shared" si="10"/>
        <v>69362.802265463964</v>
      </c>
      <c r="G329" s="40">
        <v>115500</v>
      </c>
      <c r="H329" s="39">
        <f t="shared" si="11"/>
        <v>69362.802265463964</v>
      </c>
    </row>
    <row r="330" spans="1:8" x14ac:dyDescent="0.3">
      <c r="A330" s="4" t="s">
        <v>113</v>
      </c>
      <c r="B330" s="4" t="s">
        <v>117</v>
      </c>
      <c r="C330" s="5">
        <v>4</v>
      </c>
      <c r="D330" s="15">
        <v>217298.75193485475</v>
      </c>
      <c r="E330" s="10">
        <v>0</v>
      </c>
      <c r="F330" s="10">
        <f t="shared" si="10"/>
        <v>217298.75193485475</v>
      </c>
      <c r="G330" s="40">
        <v>355680</v>
      </c>
      <c r="H330" s="39">
        <f t="shared" si="11"/>
        <v>217298.75193485475</v>
      </c>
    </row>
    <row r="331" spans="1:8" x14ac:dyDescent="0.3">
      <c r="A331" s="4" t="s">
        <v>113</v>
      </c>
      <c r="B331" s="4" t="s">
        <v>117</v>
      </c>
      <c r="C331" s="5" t="s">
        <v>9</v>
      </c>
      <c r="D331" s="6">
        <v>531605.06317316659</v>
      </c>
      <c r="E331" s="10">
        <v>0</v>
      </c>
      <c r="F331" s="10">
        <f t="shared" si="10"/>
        <v>531605.06317316659</v>
      </c>
      <c r="G331" s="40">
        <v>868700</v>
      </c>
      <c r="H331" s="39">
        <f t="shared" si="11"/>
        <v>531605.06317316659</v>
      </c>
    </row>
    <row r="332" spans="1:8" x14ac:dyDescent="0.3">
      <c r="A332" s="4" t="s">
        <v>113</v>
      </c>
      <c r="B332" s="4" t="s">
        <v>117</v>
      </c>
      <c r="C332" s="12">
        <v>8</v>
      </c>
      <c r="D332" s="6">
        <v>780640.75205301971</v>
      </c>
      <c r="E332" s="10">
        <v>0</v>
      </c>
      <c r="F332" s="10">
        <f t="shared" si="10"/>
        <v>780640.75205301971</v>
      </c>
      <c r="G332" s="40">
        <v>1299300</v>
      </c>
      <c r="H332" s="39">
        <f t="shared" si="11"/>
        <v>780640.75205301971</v>
      </c>
    </row>
    <row r="333" spans="1:8" x14ac:dyDescent="0.3">
      <c r="A333" s="4" t="s">
        <v>113</v>
      </c>
      <c r="B333" s="4" t="s">
        <v>117</v>
      </c>
      <c r="C333" s="12">
        <v>5</v>
      </c>
      <c r="D333" s="6">
        <v>797490.90461127681</v>
      </c>
      <c r="E333" s="10">
        <v>0</v>
      </c>
      <c r="F333" s="10">
        <f t="shared" si="10"/>
        <v>797490.90461127681</v>
      </c>
      <c r="G333" s="40">
        <v>1303500</v>
      </c>
      <c r="H333" s="39">
        <f t="shared" si="11"/>
        <v>797490.90461127681</v>
      </c>
    </row>
    <row r="334" spans="1:8" x14ac:dyDescent="0.3">
      <c r="A334" s="4" t="s">
        <v>113</v>
      </c>
      <c r="B334" s="4" t="s">
        <v>117</v>
      </c>
      <c r="C334" s="12">
        <v>10</v>
      </c>
      <c r="D334" s="6">
        <v>1033473.4099307025</v>
      </c>
      <c r="E334" s="10">
        <v>0</v>
      </c>
      <c r="F334" s="10">
        <f t="shared" si="10"/>
        <v>1033473.4099307025</v>
      </c>
      <c r="G334" s="40">
        <v>1701000</v>
      </c>
      <c r="H334" s="39">
        <f t="shared" si="11"/>
        <v>1033473.4099307025</v>
      </c>
    </row>
    <row r="335" spans="1:8" x14ac:dyDescent="0.3">
      <c r="A335" s="4" t="s">
        <v>118</v>
      </c>
      <c r="B335" s="1" t="s">
        <v>119</v>
      </c>
      <c r="C335" s="12">
        <v>2</v>
      </c>
      <c r="D335" s="14">
        <v>668043.23355421855</v>
      </c>
      <c r="E335" s="10">
        <v>82450.239772821602</v>
      </c>
      <c r="F335" s="10">
        <f t="shared" si="10"/>
        <v>750493.47332704021</v>
      </c>
      <c r="G335" s="40">
        <v>726350</v>
      </c>
      <c r="H335" s="39">
        <f>G335</f>
        <v>726350</v>
      </c>
    </row>
    <row r="336" spans="1:8" x14ac:dyDescent="0.3">
      <c r="A336" s="4" t="s">
        <v>120</v>
      </c>
      <c r="B336" s="4" t="s">
        <v>121</v>
      </c>
      <c r="C336" s="12">
        <v>7</v>
      </c>
      <c r="D336" s="14">
        <v>16719.520813882631</v>
      </c>
      <c r="E336" s="10">
        <v>2333.059404713204</v>
      </c>
      <c r="F336" s="10">
        <f t="shared" si="10"/>
        <v>19052.580218595835</v>
      </c>
      <c r="G336" s="40">
        <v>27231</v>
      </c>
      <c r="H336" s="39">
        <f t="shared" si="11"/>
        <v>19052.580218595835</v>
      </c>
    </row>
    <row r="337" spans="1:8" x14ac:dyDescent="0.3">
      <c r="A337" s="4" t="s">
        <v>120</v>
      </c>
      <c r="B337" s="4" t="s">
        <v>121</v>
      </c>
      <c r="C337" s="12">
        <v>9</v>
      </c>
      <c r="D337" s="14">
        <v>145615.5797033998</v>
      </c>
      <c r="E337" s="10">
        <v>6414.3711267705185</v>
      </c>
      <c r="F337" s="10">
        <f t="shared" si="10"/>
        <v>152029.9508301703</v>
      </c>
      <c r="G337" s="40">
        <v>235376</v>
      </c>
      <c r="H337" s="39">
        <f t="shared" si="11"/>
        <v>152029.9508301703</v>
      </c>
    </row>
    <row r="338" spans="1:8" x14ac:dyDescent="0.3">
      <c r="A338" s="4" t="s">
        <v>120</v>
      </c>
      <c r="B338" s="4" t="s">
        <v>121</v>
      </c>
      <c r="C338" s="12">
        <v>11</v>
      </c>
      <c r="D338" s="14">
        <v>168633.85003452143</v>
      </c>
      <c r="E338" s="10">
        <v>19144.143978715361</v>
      </c>
      <c r="F338" s="10">
        <f t="shared" si="10"/>
        <v>187777.99401323678</v>
      </c>
      <c r="G338" s="40">
        <v>275440</v>
      </c>
      <c r="H338" s="39">
        <f t="shared" si="11"/>
        <v>187777.99401323678</v>
      </c>
    </row>
    <row r="339" spans="1:8" x14ac:dyDescent="0.3">
      <c r="A339" s="4" t="s">
        <v>120</v>
      </c>
      <c r="B339" s="4" t="s">
        <v>121</v>
      </c>
      <c r="C339" s="12">
        <v>10</v>
      </c>
      <c r="D339" s="14">
        <v>183207.91793438914</v>
      </c>
      <c r="E339" s="10">
        <v>26316.08716469966</v>
      </c>
      <c r="F339" s="10">
        <f t="shared" si="10"/>
        <v>209524.0050990888</v>
      </c>
      <c r="G339" s="40">
        <v>295785</v>
      </c>
      <c r="H339" s="39">
        <f t="shared" si="11"/>
        <v>209524.0050990888</v>
      </c>
    </row>
    <row r="340" spans="1:8" x14ac:dyDescent="0.3">
      <c r="A340" s="4" t="s">
        <v>120</v>
      </c>
      <c r="B340" s="4" t="s">
        <v>121</v>
      </c>
      <c r="C340" s="12">
        <v>8</v>
      </c>
      <c r="D340" s="14">
        <v>222199.28328423572</v>
      </c>
      <c r="E340" s="10">
        <v>34961.180277582185</v>
      </c>
      <c r="F340" s="10">
        <f t="shared" si="10"/>
        <v>257160.46356181789</v>
      </c>
      <c r="G340" s="40">
        <v>362767</v>
      </c>
      <c r="H340" s="39">
        <f t="shared" si="11"/>
        <v>257160.46356181789</v>
      </c>
    </row>
    <row r="341" spans="1:8" x14ac:dyDescent="0.3">
      <c r="A341" s="4" t="s">
        <v>122</v>
      </c>
      <c r="B341" s="4" t="s">
        <v>123</v>
      </c>
      <c r="C341" s="12">
        <v>7</v>
      </c>
      <c r="D341" s="28">
        <v>39215.269151467146</v>
      </c>
      <c r="E341" s="10">
        <v>0</v>
      </c>
      <c r="F341" s="10">
        <f t="shared" si="10"/>
        <v>39215.269151467146</v>
      </c>
      <c r="G341" s="40">
        <v>67860</v>
      </c>
      <c r="H341" s="39">
        <f t="shared" si="11"/>
        <v>39215.269151467146</v>
      </c>
    </row>
    <row r="342" spans="1:8" x14ac:dyDescent="0.3">
      <c r="A342" s="4" t="s">
        <v>122</v>
      </c>
      <c r="B342" s="4" t="s">
        <v>123</v>
      </c>
      <c r="C342" s="12">
        <v>9</v>
      </c>
      <c r="D342" s="14">
        <v>71153.780540447318</v>
      </c>
      <c r="E342" s="10">
        <v>0</v>
      </c>
      <c r="F342" s="10">
        <f t="shared" si="10"/>
        <v>71153.780540447318</v>
      </c>
      <c r="G342" s="40">
        <v>122200</v>
      </c>
      <c r="H342" s="39">
        <f t="shared" si="11"/>
        <v>71153.780540447318</v>
      </c>
    </row>
    <row r="343" spans="1:8" x14ac:dyDescent="0.3">
      <c r="A343" s="4" t="s">
        <v>122</v>
      </c>
      <c r="B343" s="4" t="s">
        <v>123</v>
      </c>
      <c r="C343" s="12">
        <v>11</v>
      </c>
      <c r="D343" s="14">
        <v>74161.311470507455</v>
      </c>
      <c r="E343" s="10">
        <v>0</v>
      </c>
      <c r="F343" s="10">
        <f t="shared" si="10"/>
        <v>74161.311470507455</v>
      </c>
      <c r="G343" s="40">
        <v>128700</v>
      </c>
      <c r="H343" s="39">
        <f t="shared" si="11"/>
        <v>74161.311470507455</v>
      </c>
    </row>
    <row r="344" spans="1:8" x14ac:dyDescent="0.3">
      <c r="A344" s="4" t="s">
        <v>122</v>
      </c>
      <c r="B344" s="4" t="s">
        <v>123</v>
      </c>
      <c r="C344" s="12">
        <v>10</v>
      </c>
      <c r="D344" s="14">
        <v>85942.030186791817</v>
      </c>
      <c r="E344" s="10">
        <v>0</v>
      </c>
      <c r="F344" s="10">
        <f t="shared" si="10"/>
        <v>85942.030186791817</v>
      </c>
      <c r="G344" s="40">
        <v>147420</v>
      </c>
      <c r="H344" s="39">
        <f t="shared" si="11"/>
        <v>85942.030186791817</v>
      </c>
    </row>
    <row r="345" spans="1:8" x14ac:dyDescent="0.3">
      <c r="A345" s="4" t="s">
        <v>122</v>
      </c>
      <c r="B345" s="4" t="s">
        <v>123</v>
      </c>
      <c r="C345" s="12">
        <v>8</v>
      </c>
      <c r="D345" s="14">
        <v>91432.200469958523</v>
      </c>
      <c r="E345" s="10">
        <v>0</v>
      </c>
      <c r="F345" s="10">
        <f t="shared" si="10"/>
        <v>91432.200469958523</v>
      </c>
      <c r="G345" s="40">
        <v>158600</v>
      </c>
      <c r="H345" s="39">
        <f t="shared" si="11"/>
        <v>91432.200469958523</v>
      </c>
    </row>
    <row r="346" spans="1:8" x14ac:dyDescent="0.3">
      <c r="A346" s="4" t="s">
        <v>122</v>
      </c>
      <c r="B346" s="4" t="s">
        <v>124</v>
      </c>
      <c r="C346" s="12">
        <v>7</v>
      </c>
      <c r="D346" s="28">
        <v>62844.982614530687</v>
      </c>
      <c r="E346" s="10">
        <v>0</v>
      </c>
      <c r="F346" s="10">
        <f t="shared" si="10"/>
        <v>62844.982614530687</v>
      </c>
      <c r="G346" s="40">
        <v>108750</v>
      </c>
      <c r="H346" s="39">
        <f t="shared" si="11"/>
        <v>62844.982614530687</v>
      </c>
    </row>
    <row r="347" spans="1:8" x14ac:dyDescent="0.3">
      <c r="A347" s="4" t="s">
        <v>122</v>
      </c>
      <c r="B347" s="4" t="s">
        <v>124</v>
      </c>
      <c r="C347" s="12">
        <v>9</v>
      </c>
      <c r="D347" s="14">
        <v>123150.77401231266</v>
      </c>
      <c r="E347" s="10">
        <v>1655.1065386015684</v>
      </c>
      <c r="F347" s="10">
        <f t="shared" si="10"/>
        <v>124805.88055091423</v>
      </c>
      <c r="G347" s="40">
        <v>211500</v>
      </c>
      <c r="H347" s="39">
        <f t="shared" si="11"/>
        <v>124805.88055091423</v>
      </c>
    </row>
    <row r="348" spans="1:8" x14ac:dyDescent="0.3">
      <c r="A348" s="4" t="s">
        <v>122</v>
      </c>
      <c r="B348" s="4" t="s">
        <v>124</v>
      </c>
      <c r="C348" s="12">
        <v>11</v>
      </c>
      <c r="D348" s="14">
        <v>134694.68963660544</v>
      </c>
      <c r="E348" s="10">
        <v>6858.2035781663981</v>
      </c>
      <c r="F348" s="10">
        <f t="shared" si="10"/>
        <v>141552.89321477184</v>
      </c>
      <c r="G348" s="40">
        <v>233750</v>
      </c>
      <c r="H348" s="39">
        <f t="shared" si="11"/>
        <v>141552.89321477184</v>
      </c>
    </row>
    <row r="349" spans="1:8" x14ac:dyDescent="0.3">
      <c r="A349" s="4" t="s">
        <v>122</v>
      </c>
      <c r="B349" s="4" t="s">
        <v>124</v>
      </c>
      <c r="C349" s="12">
        <v>8</v>
      </c>
      <c r="D349" s="14">
        <v>395620.09818732057</v>
      </c>
      <c r="E349" s="10">
        <v>26490.804859761738</v>
      </c>
      <c r="F349" s="10">
        <f t="shared" si="10"/>
        <v>422110.90304708231</v>
      </c>
      <c r="G349" s="40">
        <v>686250</v>
      </c>
      <c r="H349" s="39">
        <f t="shared" si="11"/>
        <v>422110.90304708231</v>
      </c>
    </row>
    <row r="350" spans="1:8" x14ac:dyDescent="0.3">
      <c r="A350" s="4" t="s">
        <v>122</v>
      </c>
      <c r="B350" s="4" t="s">
        <v>124</v>
      </c>
      <c r="C350" s="12">
        <v>10</v>
      </c>
      <c r="D350" s="14">
        <v>440728.35993226577</v>
      </c>
      <c r="E350" s="10">
        <v>9662.7644528783912</v>
      </c>
      <c r="F350" s="10">
        <f t="shared" si="10"/>
        <v>450391.12438514415</v>
      </c>
      <c r="G350" s="40">
        <v>756000</v>
      </c>
      <c r="H350" s="39">
        <f t="shared" si="11"/>
        <v>450391.12438514415</v>
      </c>
    </row>
    <row r="351" spans="1:8" x14ac:dyDescent="0.3">
      <c r="A351" s="4" t="s">
        <v>125</v>
      </c>
      <c r="B351" s="4" t="s">
        <v>126</v>
      </c>
      <c r="C351" s="12">
        <v>7</v>
      </c>
      <c r="D351" s="28">
        <v>26894.682262437742</v>
      </c>
      <c r="E351" s="10">
        <v>0</v>
      </c>
      <c r="F351" s="10">
        <f t="shared" si="10"/>
        <v>26894.682262437742</v>
      </c>
      <c r="G351" s="40">
        <v>45240</v>
      </c>
      <c r="H351" s="39">
        <f t="shared" si="11"/>
        <v>26894.682262437742</v>
      </c>
    </row>
    <row r="352" spans="1:8" x14ac:dyDescent="0.3">
      <c r="A352" s="4" t="s">
        <v>125</v>
      </c>
      <c r="B352" s="4" t="s">
        <v>126</v>
      </c>
      <c r="C352" s="12">
        <v>9</v>
      </c>
      <c r="D352" s="14">
        <v>36599.104650062582</v>
      </c>
      <c r="E352" s="10">
        <v>168.98275702249154</v>
      </c>
      <c r="F352" s="10">
        <f t="shared" si="10"/>
        <v>36768.08740708507</v>
      </c>
      <c r="G352" s="40">
        <v>61100</v>
      </c>
      <c r="H352" s="39">
        <f t="shared" si="11"/>
        <v>36768.08740708507</v>
      </c>
    </row>
    <row r="353" spans="1:8" x14ac:dyDescent="0.3">
      <c r="A353" s="4" t="s">
        <v>125</v>
      </c>
      <c r="B353" s="4" t="s">
        <v>126</v>
      </c>
      <c r="C353" s="12">
        <v>11</v>
      </c>
      <c r="D353" s="14">
        <v>42384.53012739207</v>
      </c>
      <c r="E353" s="10">
        <v>22.154129203104315</v>
      </c>
      <c r="F353" s="10">
        <f t="shared" si="10"/>
        <v>42406.684256595174</v>
      </c>
      <c r="G353" s="40">
        <v>71500</v>
      </c>
      <c r="H353" s="39">
        <f t="shared" si="11"/>
        <v>42406.684256595174</v>
      </c>
    </row>
    <row r="354" spans="1:8" x14ac:dyDescent="0.3">
      <c r="A354" s="4" t="s">
        <v>125</v>
      </c>
      <c r="B354" s="4" t="s">
        <v>126</v>
      </c>
      <c r="C354" s="12">
        <v>10</v>
      </c>
      <c r="D354" s="14">
        <v>98234.847670133619</v>
      </c>
      <c r="E354" s="10">
        <v>248.17591673470281</v>
      </c>
      <c r="F354" s="10">
        <f t="shared" si="10"/>
        <v>98483.023586868323</v>
      </c>
      <c r="G354" s="40">
        <v>163800</v>
      </c>
      <c r="H354" s="39">
        <f t="shared" si="11"/>
        <v>98483.023586868323</v>
      </c>
    </row>
    <row r="355" spans="1:8" x14ac:dyDescent="0.3">
      <c r="A355" s="4" t="s">
        <v>125</v>
      </c>
      <c r="B355" s="4" t="s">
        <v>126</v>
      </c>
      <c r="C355" s="12">
        <v>8</v>
      </c>
      <c r="D355" s="14">
        <v>141088.91957539591</v>
      </c>
      <c r="E355" s="10">
        <v>6481.4801163117536</v>
      </c>
      <c r="F355" s="10">
        <f t="shared" si="10"/>
        <v>147570.39969170766</v>
      </c>
      <c r="G355" s="40">
        <v>237900</v>
      </c>
      <c r="H355" s="39">
        <f t="shared" si="11"/>
        <v>147570.39969170766</v>
      </c>
    </row>
    <row r="356" spans="1:8" x14ac:dyDescent="0.3">
      <c r="A356" s="4" t="s">
        <v>125</v>
      </c>
      <c r="B356" s="4" t="s">
        <v>127</v>
      </c>
      <c r="C356" s="12">
        <v>9</v>
      </c>
      <c r="D356" s="14">
        <v>61486.495812105131</v>
      </c>
      <c r="E356" s="10">
        <v>3788.3534171530578</v>
      </c>
      <c r="F356" s="10">
        <f t="shared" si="10"/>
        <v>65274.849229258187</v>
      </c>
      <c r="G356" s="40">
        <v>102648</v>
      </c>
      <c r="H356" s="39">
        <f t="shared" si="11"/>
        <v>65274.849229258187</v>
      </c>
    </row>
    <row r="357" spans="1:8" x14ac:dyDescent="0.3">
      <c r="A357" s="4" t="s">
        <v>125</v>
      </c>
      <c r="B357" s="4" t="s">
        <v>127</v>
      </c>
      <c r="C357" s="12">
        <v>11</v>
      </c>
      <c r="D357" s="14">
        <v>254307.18076435238</v>
      </c>
      <c r="E357" s="10">
        <v>22758.598245530109</v>
      </c>
      <c r="F357" s="10">
        <f t="shared" si="10"/>
        <v>277065.77900988248</v>
      </c>
      <c r="G357" s="40">
        <v>429000</v>
      </c>
      <c r="H357" s="39">
        <f t="shared" si="11"/>
        <v>277065.77900988248</v>
      </c>
    </row>
    <row r="358" spans="1:8" x14ac:dyDescent="0.3">
      <c r="A358" s="4" t="s">
        <v>125</v>
      </c>
      <c r="B358" s="4" t="s">
        <v>127</v>
      </c>
      <c r="C358" s="12">
        <v>10</v>
      </c>
      <c r="D358" s="14">
        <v>271128.17956956878</v>
      </c>
      <c r="E358" s="10">
        <v>51592.241137380435</v>
      </c>
      <c r="F358" s="10">
        <f t="shared" si="10"/>
        <v>322720.4207069492</v>
      </c>
      <c r="G358" s="40">
        <v>452088</v>
      </c>
      <c r="H358" s="39">
        <f t="shared" si="11"/>
        <v>322720.4207069492</v>
      </c>
    </row>
    <row r="359" spans="1:8" x14ac:dyDescent="0.3">
      <c r="A359" s="36" t="s">
        <v>125</v>
      </c>
      <c r="B359" s="4" t="s">
        <v>127</v>
      </c>
      <c r="C359" s="12">
        <v>8</v>
      </c>
      <c r="D359" s="14">
        <v>564355.67830158363</v>
      </c>
      <c r="E359" s="10">
        <v>52801.339517329441</v>
      </c>
      <c r="F359" s="10">
        <f t="shared" si="10"/>
        <v>617157.0178189131</v>
      </c>
      <c r="G359" s="40">
        <v>951600</v>
      </c>
      <c r="H359" s="39">
        <f t="shared" si="11"/>
        <v>617157.0178189131</v>
      </c>
    </row>
    <row r="360" spans="1:8" x14ac:dyDescent="0.3">
      <c r="A360" s="4" t="s">
        <v>128</v>
      </c>
      <c r="B360" s="4" t="s">
        <v>129</v>
      </c>
      <c r="C360" s="12">
        <v>9</v>
      </c>
      <c r="D360" s="14">
        <v>9733.8732198348043</v>
      </c>
      <c r="E360" s="10">
        <v>4993.7385953381217</v>
      </c>
      <c r="F360" s="10">
        <f t="shared" si="10"/>
        <v>14727.611815172926</v>
      </c>
      <c r="G360" s="40">
        <v>25991</v>
      </c>
      <c r="H360" s="39">
        <f t="shared" si="11"/>
        <v>14727.611815172926</v>
      </c>
    </row>
    <row r="361" spans="1:8" x14ac:dyDescent="0.3">
      <c r="A361" s="4" t="s">
        <v>128</v>
      </c>
      <c r="B361" s="4" t="s">
        <v>129</v>
      </c>
      <c r="C361" s="12">
        <v>11</v>
      </c>
      <c r="D361" s="14">
        <v>17632.487046276448</v>
      </c>
      <c r="E361" s="10">
        <v>11292.053674945388</v>
      </c>
      <c r="F361" s="10">
        <f t="shared" si="10"/>
        <v>28924.540721221834</v>
      </c>
      <c r="G361" s="40">
        <v>47575</v>
      </c>
      <c r="H361" s="39">
        <f t="shared" si="11"/>
        <v>28924.540721221834</v>
      </c>
    </row>
    <row r="362" spans="1:8" x14ac:dyDescent="0.3">
      <c r="A362" s="4" t="s">
        <v>128</v>
      </c>
      <c r="B362" s="4" t="s">
        <v>129</v>
      </c>
      <c r="C362" s="12">
        <v>10</v>
      </c>
      <c r="D362" s="14">
        <v>361802.05650842143</v>
      </c>
      <c r="E362" s="10">
        <v>19267.651085460668</v>
      </c>
      <c r="F362" s="10">
        <f t="shared" si="10"/>
        <v>381069.70759388211</v>
      </c>
      <c r="G362" s="40">
        <v>964908</v>
      </c>
      <c r="H362" s="39">
        <f t="shared" si="11"/>
        <v>381069.70759388211</v>
      </c>
    </row>
    <row r="363" spans="1:8" x14ac:dyDescent="0.3">
      <c r="A363" s="4" t="s">
        <v>128</v>
      </c>
      <c r="B363" s="4" t="s">
        <v>129</v>
      </c>
      <c r="C363" s="12">
        <v>8</v>
      </c>
      <c r="D363" s="14">
        <v>558583.83392668515</v>
      </c>
      <c r="E363" s="10">
        <v>26857.045925262886</v>
      </c>
      <c r="F363" s="10">
        <f t="shared" si="10"/>
        <v>585440.879851948</v>
      </c>
      <c r="G363" s="40">
        <v>1506456</v>
      </c>
      <c r="H363" s="39">
        <f t="shared" si="11"/>
        <v>585440.879851948</v>
      </c>
    </row>
    <row r="364" spans="1:8" x14ac:dyDescent="0.3">
      <c r="D364" s="14"/>
      <c r="F364" s="10">
        <f t="shared" si="10"/>
        <v>0</v>
      </c>
      <c r="H364" s="39"/>
    </row>
    <row r="365" spans="1:8" s="1" customFormat="1" x14ac:dyDescent="0.3">
      <c r="C365" s="5"/>
      <c r="D365" s="7"/>
      <c r="H365" s="39"/>
    </row>
    <row r="366" spans="1:8" x14ac:dyDescent="0.3">
      <c r="E366" s="37"/>
      <c r="F366" s="37"/>
    </row>
    <row r="367" spans="1:8" x14ac:dyDescent="0.3">
      <c r="C367" s="3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"/>
  <sheetViews>
    <sheetView topLeftCell="A85" workbookViewId="0">
      <selection activeCell="A113" sqref="A113"/>
    </sheetView>
  </sheetViews>
  <sheetFormatPr defaultRowHeight="14.4" x14ac:dyDescent="0.3"/>
  <cols>
    <col min="1" max="1" width="42" customWidth="1"/>
    <col min="2" max="2" width="31" style="75" bestFit="1" customWidth="1"/>
    <col min="3" max="3" width="34" style="75" customWidth="1"/>
  </cols>
  <sheetData>
    <row r="1" spans="1:3" ht="51.6" customHeight="1" x14ac:dyDescent="0.3">
      <c r="A1" s="67" t="s">
        <v>213</v>
      </c>
      <c r="B1" s="67" t="s">
        <v>224</v>
      </c>
      <c r="C1" s="67" t="s">
        <v>223</v>
      </c>
    </row>
    <row r="2" spans="1:3" x14ac:dyDescent="0.3">
      <c r="A2" s="77" t="s">
        <v>4</v>
      </c>
      <c r="B2" s="78">
        <v>16318325.890062556</v>
      </c>
      <c r="C2" s="79">
        <v>17739023.316219959</v>
      </c>
    </row>
    <row r="3" spans="1:3" x14ac:dyDescent="0.3">
      <c r="A3" s="41" t="s">
        <v>5</v>
      </c>
      <c r="B3" s="76">
        <v>170452</v>
      </c>
      <c r="C3" s="80">
        <v>177324.50738340989</v>
      </c>
    </row>
    <row r="4" spans="1:3" x14ac:dyDescent="0.3">
      <c r="A4" s="41" t="s">
        <v>8</v>
      </c>
      <c r="B4" s="76">
        <v>1175264.9046643346</v>
      </c>
      <c r="C4" s="80">
        <v>1375624.6954468898</v>
      </c>
    </row>
    <row r="5" spans="1:3" x14ac:dyDescent="0.3">
      <c r="A5" s="41" t="s">
        <v>10</v>
      </c>
      <c r="B5" s="76">
        <v>563084.927102822</v>
      </c>
      <c r="C5" s="80">
        <v>662768.50008912617</v>
      </c>
    </row>
    <row r="6" spans="1:3" x14ac:dyDescent="0.3">
      <c r="A6" s="41" t="s">
        <v>11</v>
      </c>
      <c r="B6" s="76">
        <v>991279.73034978588</v>
      </c>
      <c r="C6" s="80">
        <v>1121767.6913639144</v>
      </c>
    </row>
    <row r="7" spans="1:3" x14ac:dyDescent="0.3">
      <c r="A7" s="41" t="s">
        <v>12</v>
      </c>
      <c r="B7" s="76">
        <v>24658</v>
      </c>
      <c r="C7" s="80">
        <v>24658</v>
      </c>
    </row>
    <row r="8" spans="1:3" x14ac:dyDescent="0.3">
      <c r="A8" s="41" t="s">
        <v>15</v>
      </c>
      <c r="B8" s="76">
        <v>91021</v>
      </c>
      <c r="C8" s="80">
        <v>102486.54705707729</v>
      </c>
    </row>
    <row r="9" spans="1:3" x14ac:dyDescent="0.3">
      <c r="A9" s="41" t="s">
        <v>18</v>
      </c>
      <c r="B9" s="76">
        <v>2677073.9891432961</v>
      </c>
      <c r="C9" s="80">
        <v>2717604.5751492823</v>
      </c>
    </row>
    <row r="10" spans="1:3" x14ac:dyDescent="0.3">
      <c r="A10" s="41" t="s">
        <v>19</v>
      </c>
      <c r="B10" s="76">
        <v>2737976.0552388597</v>
      </c>
      <c r="C10" s="80">
        <v>3079134.5332392799</v>
      </c>
    </row>
    <row r="11" spans="1:3" x14ac:dyDescent="0.3">
      <c r="A11" s="41" t="s">
        <v>20</v>
      </c>
      <c r="B11" s="76">
        <v>1811178.1158690169</v>
      </c>
      <c r="C11" s="80">
        <v>1873553.097006382</v>
      </c>
    </row>
    <row r="12" spans="1:3" x14ac:dyDescent="0.3">
      <c r="A12" s="41" t="s">
        <v>21</v>
      </c>
      <c r="B12" s="76">
        <v>98388</v>
      </c>
      <c r="C12" s="80">
        <v>98388</v>
      </c>
    </row>
    <row r="13" spans="1:3" x14ac:dyDescent="0.3">
      <c r="A13" s="41" t="s">
        <v>23</v>
      </c>
      <c r="B13" s="76">
        <v>758838</v>
      </c>
      <c r="C13" s="80">
        <v>875398.51837964624</v>
      </c>
    </row>
    <row r="14" spans="1:3" x14ac:dyDescent="0.3">
      <c r="A14" s="41" t="s">
        <v>24</v>
      </c>
      <c r="B14" s="76">
        <v>942153.69821317703</v>
      </c>
      <c r="C14" s="80">
        <v>1074050.3676567532</v>
      </c>
    </row>
    <row r="15" spans="1:3" x14ac:dyDescent="0.3">
      <c r="A15" s="41" t="s">
        <v>25</v>
      </c>
      <c r="B15" s="76">
        <v>300180</v>
      </c>
      <c r="C15" s="80">
        <v>300180</v>
      </c>
    </row>
    <row r="16" spans="1:3" x14ac:dyDescent="0.3">
      <c r="A16" s="41" t="s">
        <v>27</v>
      </c>
      <c r="B16" s="76">
        <v>1119681.1446729614</v>
      </c>
      <c r="C16" s="80">
        <v>1119681.1446729614</v>
      </c>
    </row>
    <row r="17" spans="1:3" x14ac:dyDescent="0.3">
      <c r="A17" s="41" t="s">
        <v>28</v>
      </c>
      <c r="B17" s="76">
        <v>846758.0573716776</v>
      </c>
      <c r="C17" s="80">
        <v>929820.14786046324</v>
      </c>
    </row>
    <row r="18" spans="1:3" x14ac:dyDescent="0.3">
      <c r="A18" s="41" t="s">
        <v>29</v>
      </c>
      <c r="B18" s="76">
        <v>232119</v>
      </c>
      <c r="C18" s="80">
        <v>245615.55429963517</v>
      </c>
    </row>
    <row r="19" spans="1:3" x14ac:dyDescent="0.3">
      <c r="A19" s="41" t="s">
        <v>31</v>
      </c>
      <c r="B19" s="76">
        <v>593108.00572445011</v>
      </c>
      <c r="C19" s="80">
        <v>653499.81058850349</v>
      </c>
    </row>
    <row r="20" spans="1:3" x14ac:dyDescent="0.3">
      <c r="A20" s="41" t="s">
        <v>32</v>
      </c>
      <c r="B20" s="76">
        <v>544687.5703933849</v>
      </c>
      <c r="C20" s="80">
        <v>619414.95703617996</v>
      </c>
    </row>
    <row r="21" spans="1:3" x14ac:dyDescent="0.3">
      <c r="A21" s="41" t="s">
        <v>33</v>
      </c>
      <c r="B21" s="76">
        <v>149434</v>
      </c>
      <c r="C21" s="80">
        <v>149434</v>
      </c>
    </row>
    <row r="22" spans="1:3" x14ac:dyDescent="0.3">
      <c r="A22" s="41" t="s">
        <v>35</v>
      </c>
      <c r="B22" s="76">
        <v>293079.6913187881</v>
      </c>
      <c r="C22" s="80">
        <v>340708.66899045452</v>
      </c>
    </row>
    <row r="23" spans="1:3" x14ac:dyDescent="0.3">
      <c r="A23" s="41" t="s">
        <v>36</v>
      </c>
      <c r="B23" s="76">
        <v>197910</v>
      </c>
      <c r="C23" s="80">
        <v>197910</v>
      </c>
    </row>
    <row r="24" spans="1:3" x14ac:dyDescent="0.3">
      <c r="A24" s="77" t="s">
        <v>13</v>
      </c>
      <c r="B24" s="78">
        <v>527475</v>
      </c>
      <c r="C24" s="79">
        <v>637261.67829128716</v>
      </c>
    </row>
    <row r="25" spans="1:3" x14ac:dyDescent="0.3">
      <c r="A25" s="41" t="s">
        <v>14</v>
      </c>
      <c r="B25" s="76">
        <v>71410</v>
      </c>
      <c r="C25" s="80">
        <v>91981.630893217953</v>
      </c>
    </row>
    <row r="26" spans="1:3" x14ac:dyDescent="0.3">
      <c r="A26" s="41" t="s">
        <v>34</v>
      </c>
      <c r="B26" s="76">
        <v>456065</v>
      </c>
      <c r="C26" s="80">
        <v>545280.04739806917</v>
      </c>
    </row>
    <row r="27" spans="1:3" x14ac:dyDescent="0.3">
      <c r="A27" s="77" t="s">
        <v>92</v>
      </c>
      <c r="B27" s="78">
        <v>3807738.1656923173</v>
      </c>
      <c r="C27" s="79">
        <v>4332458.3355354574</v>
      </c>
    </row>
    <row r="28" spans="1:3" x14ac:dyDescent="0.3">
      <c r="A28" s="41" t="s">
        <v>93</v>
      </c>
      <c r="B28" s="76">
        <v>556458.6842884823</v>
      </c>
      <c r="C28" s="80">
        <v>651704.52857798757</v>
      </c>
    </row>
    <row r="29" spans="1:3" x14ac:dyDescent="0.3">
      <c r="A29" s="41" t="s">
        <v>94</v>
      </c>
      <c r="B29" s="76">
        <v>718237.4776150909</v>
      </c>
      <c r="C29" s="80">
        <v>811575.18493812648</v>
      </c>
    </row>
    <row r="30" spans="1:3" x14ac:dyDescent="0.3">
      <c r="A30" s="41" t="s">
        <v>95</v>
      </c>
      <c r="B30" s="76">
        <v>1033051.4986240587</v>
      </c>
      <c r="C30" s="80">
        <v>1178199.9983489858</v>
      </c>
    </row>
    <row r="31" spans="1:3" x14ac:dyDescent="0.3">
      <c r="A31" s="41" t="s">
        <v>96</v>
      </c>
      <c r="B31" s="76">
        <v>521680.0165204521</v>
      </c>
      <c r="C31" s="80">
        <v>587241.84047084942</v>
      </c>
    </row>
    <row r="32" spans="1:3" x14ac:dyDescent="0.3">
      <c r="A32" s="41" t="s">
        <v>97</v>
      </c>
      <c r="B32" s="76">
        <v>978310.48864423344</v>
      </c>
      <c r="C32" s="80">
        <v>1103736.783199508</v>
      </c>
    </row>
    <row r="33" spans="1:3" x14ac:dyDescent="0.3">
      <c r="A33" s="77" t="s">
        <v>16</v>
      </c>
      <c r="B33" s="78">
        <v>1598473.9001483794</v>
      </c>
      <c r="C33" s="79">
        <v>1829449.8481172263</v>
      </c>
    </row>
    <row r="34" spans="1:3" x14ac:dyDescent="0.3">
      <c r="A34" s="41" t="s">
        <v>22</v>
      </c>
      <c r="B34" s="76">
        <v>229573</v>
      </c>
      <c r="C34" s="80">
        <v>264854.07395411795</v>
      </c>
    </row>
    <row r="35" spans="1:3" x14ac:dyDescent="0.3">
      <c r="A35" s="41" t="s">
        <v>59</v>
      </c>
      <c r="B35" s="76">
        <v>130787.31548772736</v>
      </c>
      <c r="C35" s="80">
        <v>153551.57476330391</v>
      </c>
    </row>
    <row r="36" spans="1:3" x14ac:dyDescent="0.3">
      <c r="A36" s="41" t="s">
        <v>60</v>
      </c>
      <c r="B36" s="76">
        <v>519552.22260528331</v>
      </c>
      <c r="C36" s="80">
        <v>576351.53145023179</v>
      </c>
    </row>
    <row r="37" spans="1:3" x14ac:dyDescent="0.3">
      <c r="A37" s="41" t="s">
        <v>61</v>
      </c>
      <c r="B37" s="76">
        <v>281601.36815860344</v>
      </c>
      <c r="C37" s="80">
        <v>328729.40877689922</v>
      </c>
    </row>
    <row r="38" spans="1:3" x14ac:dyDescent="0.3">
      <c r="A38" s="41" t="s">
        <v>30</v>
      </c>
      <c r="B38" s="76">
        <v>116060</v>
      </c>
      <c r="C38" s="80">
        <v>134055.40573284685</v>
      </c>
    </row>
    <row r="39" spans="1:3" x14ac:dyDescent="0.3">
      <c r="A39" s="41" t="s">
        <v>62</v>
      </c>
      <c r="B39" s="76">
        <v>275388.9938967654</v>
      </c>
      <c r="C39" s="80">
        <v>311109.45736372354</v>
      </c>
    </row>
    <row r="40" spans="1:3" x14ac:dyDescent="0.3">
      <c r="A40" s="41" t="s">
        <v>17</v>
      </c>
      <c r="B40" s="76">
        <v>45511</v>
      </c>
      <c r="C40" s="80">
        <v>60798.396076103047</v>
      </c>
    </row>
    <row r="41" spans="1:3" x14ac:dyDescent="0.3">
      <c r="A41" s="77" t="s">
        <v>55</v>
      </c>
      <c r="B41" s="78">
        <v>1073607.2046596862</v>
      </c>
      <c r="C41" s="79">
        <v>1197032.5815165015</v>
      </c>
    </row>
    <row r="42" spans="1:3" x14ac:dyDescent="0.3">
      <c r="A42" s="41" t="s">
        <v>56</v>
      </c>
      <c r="B42" s="76">
        <v>262421.89192489226</v>
      </c>
      <c r="C42" s="80">
        <v>294953.58296974865</v>
      </c>
    </row>
    <row r="43" spans="1:3" x14ac:dyDescent="0.3">
      <c r="A43" s="41" t="s">
        <v>57</v>
      </c>
      <c r="B43" s="76">
        <v>365779.77501685836</v>
      </c>
      <c r="C43" s="80">
        <v>407040.76946214371</v>
      </c>
    </row>
    <row r="44" spans="1:3" x14ac:dyDescent="0.3">
      <c r="A44" s="41" t="s">
        <v>58</v>
      </c>
      <c r="B44" s="76">
        <v>445405.53771793563</v>
      </c>
      <c r="C44" s="80">
        <v>495038.22908460896</v>
      </c>
    </row>
    <row r="45" spans="1:3" x14ac:dyDescent="0.3">
      <c r="A45" s="77" t="s">
        <v>41</v>
      </c>
      <c r="B45" s="78">
        <v>893208</v>
      </c>
      <c r="C45" s="79">
        <v>893208</v>
      </c>
    </row>
    <row r="46" spans="1:3" x14ac:dyDescent="0.3">
      <c r="A46" s="41" t="s">
        <v>42</v>
      </c>
      <c r="B46" s="76">
        <v>186159.66</v>
      </c>
      <c r="C46" s="80">
        <v>186159.66</v>
      </c>
    </row>
    <row r="47" spans="1:3" x14ac:dyDescent="0.3">
      <c r="A47" s="41" t="s">
        <v>43</v>
      </c>
      <c r="B47" s="76">
        <v>522149.5</v>
      </c>
      <c r="C47" s="80">
        <v>522149.5</v>
      </c>
    </row>
    <row r="48" spans="1:3" x14ac:dyDescent="0.3">
      <c r="A48" s="41" t="s">
        <v>44</v>
      </c>
      <c r="B48" s="76">
        <v>184898.84</v>
      </c>
      <c r="C48" s="80">
        <v>184898.84</v>
      </c>
    </row>
    <row r="49" spans="1:3" x14ac:dyDescent="0.3">
      <c r="A49" s="77" t="s">
        <v>80</v>
      </c>
      <c r="B49" s="78">
        <v>374544.71837332472</v>
      </c>
      <c r="C49" s="79">
        <v>421270.86530800862</v>
      </c>
    </row>
    <row r="50" spans="1:3" x14ac:dyDescent="0.3">
      <c r="A50" s="41" t="s">
        <v>81</v>
      </c>
      <c r="B50" s="76">
        <v>374544.71837332472</v>
      </c>
      <c r="C50" s="80">
        <v>421270.86530800862</v>
      </c>
    </row>
    <row r="51" spans="1:3" x14ac:dyDescent="0.3">
      <c r="A51" s="77" t="s">
        <v>82</v>
      </c>
      <c r="B51" s="78">
        <v>750941.07750360761</v>
      </c>
      <c r="C51" s="79">
        <v>847964.45564043615</v>
      </c>
    </row>
    <row r="52" spans="1:3" x14ac:dyDescent="0.3">
      <c r="A52" s="41" t="s">
        <v>83</v>
      </c>
      <c r="B52" s="76">
        <v>750941.07750360761</v>
      </c>
      <c r="C52" s="80">
        <v>847964.45564043615</v>
      </c>
    </row>
    <row r="53" spans="1:3" x14ac:dyDescent="0.3">
      <c r="A53" s="77" t="s">
        <v>45</v>
      </c>
      <c r="B53" s="78">
        <v>1416930.44388643</v>
      </c>
      <c r="C53" s="79">
        <v>1482572.0440580081</v>
      </c>
    </row>
    <row r="54" spans="1:3" x14ac:dyDescent="0.3">
      <c r="A54" s="41" t="s">
        <v>46</v>
      </c>
      <c r="B54" s="76">
        <v>1416930.44388643</v>
      </c>
      <c r="C54" s="80">
        <v>1482572.0440580081</v>
      </c>
    </row>
    <row r="55" spans="1:3" x14ac:dyDescent="0.3">
      <c r="A55" s="77" t="s">
        <v>47</v>
      </c>
      <c r="B55" s="78">
        <v>624871.8959993415</v>
      </c>
      <c r="C55" s="79">
        <v>696397.34052227624</v>
      </c>
    </row>
    <row r="56" spans="1:3" x14ac:dyDescent="0.3">
      <c r="A56" s="41" t="s">
        <v>48</v>
      </c>
      <c r="B56" s="76">
        <v>624871.8959993415</v>
      </c>
      <c r="C56" s="80">
        <v>696397.34052227624</v>
      </c>
    </row>
    <row r="57" spans="1:3" x14ac:dyDescent="0.3">
      <c r="A57" s="77" t="s">
        <v>88</v>
      </c>
      <c r="B57" s="78">
        <v>2782581.8446548968</v>
      </c>
      <c r="C57" s="79">
        <v>2952766.322311833</v>
      </c>
    </row>
    <row r="58" spans="1:3" x14ac:dyDescent="0.3">
      <c r="A58" s="41" t="s">
        <v>89</v>
      </c>
      <c r="B58" s="76">
        <v>1288027.743501463</v>
      </c>
      <c r="C58" s="80">
        <v>1288027.743501463</v>
      </c>
    </row>
    <row r="59" spans="1:3" x14ac:dyDescent="0.3">
      <c r="A59" s="41" t="s">
        <v>90</v>
      </c>
      <c r="B59" s="76">
        <v>548924.08697754622</v>
      </c>
      <c r="C59" s="80">
        <v>624206.46167574986</v>
      </c>
    </row>
    <row r="60" spans="1:3" x14ac:dyDescent="0.3">
      <c r="A60" s="41" t="s">
        <v>91</v>
      </c>
      <c r="B60" s="76">
        <v>945630.01417588757</v>
      </c>
      <c r="C60" s="80">
        <v>1040532.1171346202</v>
      </c>
    </row>
    <row r="61" spans="1:3" x14ac:dyDescent="0.3">
      <c r="A61" s="77" t="s">
        <v>84</v>
      </c>
      <c r="B61" s="78">
        <v>2332239.7446387243</v>
      </c>
      <c r="C61" s="79">
        <v>2507869.095924709</v>
      </c>
    </row>
    <row r="62" spans="1:3" x14ac:dyDescent="0.3">
      <c r="A62" s="41" t="s">
        <v>85</v>
      </c>
      <c r="B62" s="76">
        <v>1036441.8446110589</v>
      </c>
      <c r="C62" s="80">
        <v>1159958.0001282617</v>
      </c>
    </row>
    <row r="63" spans="1:3" x14ac:dyDescent="0.3">
      <c r="A63" s="41" t="s">
        <v>86</v>
      </c>
      <c r="B63" s="76">
        <v>576474.86015292234</v>
      </c>
      <c r="C63" s="80">
        <v>628588.05592170393</v>
      </c>
    </row>
    <row r="64" spans="1:3" x14ac:dyDescent="0.3">
      <c r="A64" s="41" t="s">
        <v>87</v>
      </c>
      <c r="B64" s="76">
        <v>719323.0398747432</v>
      </c>
      <c r="C64" s="80">
        <v>719323.0398747432</v>
      </c>
    </row>
    <row r="65" spans="1:3" x14ac:dyDescent="0.3">
      <c r="A65" s="77" t="s">
        <v>77</v>
      </c>
      <c r="B65" s="78">
        <v>2116902.9077085648</v>
      </c>
      <c r="C65" s="79">
        <v>2363347.7833202225</v>
      </c>
    </row>
    <row r="66" spans="1:3" x14ac:dyDescent="0.3">
      <c r="A66" s="41" t="s">
        <v>78</v>
      </c>
      <c r="B66" s="76">
        <v>529225.72692714096</v>
      </c>
      <c r="C66" s="80">
        <v>775670.60253879905</v>
      </c>
    </row>
    <row r="67" spans="1:3" x14ac:dyDescent="0.3">
      <c r="A67" s="41" t="s">
        <v>79</v>
      </c>
      <c r="B67" s="76">
        <v>1587677.1807814236</v>
      </c>
      <c r="C67" s="80">
        <v>1587677.1807814236</v>
      </c>
    </row>
    <row r="68" spans="1:3" x14ac:dyDescent="0.3">
      <c r="A68" s="77" t="s">
        <v>37</v>
      </c>
      <c r="B68" s="78">
        <v>277073</v>
      </c>
      <c r="C68" s="79">
        <v>329095.39029314974</v>
      </c>
    </row>
    <row r="69" spans="1:3" x14ac:dyDescent="0.3">
      <c r="A69" s="41" t="s">
        <v>38</v>
      </c>
      <c r="B69" s="76">
        <v>277073</v>
      </c>
      <c r="C69" s="80">
        <v>329095.39029314974</v>
      </c>
    </row>
    <row r="70" spans="1:3" x14ac:dyDescent="0.3">
      <c r="A70" s="77" t="s">
        <v>109</v>
      </c>
      <c r="B70" s="78">
        <v>1989550.3402679616</v>
      </c>
      <c r="C70" s="79">
        <v>2368591.3134753727</v>
      </c>
    </row>
    <row r="71" spans="1:3" x14ac:dyDescent="0.3">
      <c r="A71" s="41" t="s">
        <v>110</v>
      </c>
      <c r="B71" s="76">
        <v>1989550.3402679616</v>
      </c>
      <c r="C71" s="80">
        <v>2368591.3134753727</v>
      </c>
    </row>
    <row r="72" spans="1:3" x14ac:dyDescent="0.3">
      <c r="A72" s="77" t="s">
        <v>100</v>
      </c>
      <c r="B72" s="78">
        <v>171223.29615083858</v>
      </c>
      <c r="C72" s="79">
        <v>184026.43062647781</v>
      </c>
    </row>
    <row r="73" spans="1:3" x14ac:dyDescent="0.3">
      <c r="A73" s="41" t="s">
        <v>101</v>
      </c>
      <c r="B73" s="76">
        <v>171223.29615083858</v>
      </c>
      <c r="C73" s="80">
        <v>184026.43062647781</v>
      </c>
    </row>
    <row r="74" spans="1:3" x14ac:dyDescent="0.3">
      <c r="A74" s="77" t="s">
        <v>102</v>
      </c>
      <c r="B74" s="78">
        <v>451652.64321627247</v>
      </c>
      <c r="C74" s="79">
        <v>502637.56628879072</v>
      </c>
    </row>
    <row r="75" spans="1:3" x14ac:dyDescent="0.3">
      <c r="A75" s="41" t="s">
        <v>102</v>
      </c>
      <c r="B75" s="76">
        <v>451652.64321627247</v>
      </c>
      <c r="C75" s="80">
        <v>502637.56628879072</v>
      </c>
    </row>
    <row r="76" spans="1:3" x14ac:dyDescent="0.3">
      <c r="A76" s="77" t="s">
        <v>103</v>
      </c>
      <c r="B76" s="78">
        <v>1127797.4499931957</v>
      </c>
      <c r="C76" s="79">
        <v>1127797.4499931957</v>
      </c>
    </row>
    <row r="77" spans="1:3" x14ac:dyDescent="0.3">
      <c r="A77" s="41" t="s">
        <v>104</v>
      </c>
      <c r="B77" s="76">
        <v>132165.71771190781</v>
      </c>
      <c r="C77" s="80">
        <v>132165.71771190781</v>
      </c>
    </row>
    <row r="78" spans="1:3" x14ac:dyDescent="0.3">
      <c r="A78" s="41" t="s">
        <v>105</v>
      </c>
      <c r="B78" s="76">
        <v>713872.31729916064</v>
      </c>
      <c r="C78" s="80">
        <v>713872.31729916064</v>
      </c>
    </row>
    <row r="79" spans="1:3" x14ac:dyDescent="0.3">
      <c r="A79" s="41" t="s">
        <v>106</v>
      </c>
      <c r="B79" s="76">
        <v>281759.41498212726</v>
      </c>
      <c r="C79" s="80">
        <v>281759.41498212726</v>
      </c>
    </row>
    <row r="80" spans="1:3" x14ac:dyDescent="0.3">
      <c r="A80" s="77" t="s">
        <v>6</v>
      </c>
      <c r="B80" s="78">
        <v>470632</v>
      </c>
      <c r="C80" s="79">
        <v>556935.32142021484</v>
      </c>
    </row>
    <row r="81" spans="1:3" x14ac:dyDescent="0.3">
      <c r="A81" s="41" t="s">
        <v>26</v>
      </c>
      <c r="B81" s="76">
        <v>300180</v>
      </c>
      <c r="C81" s="80">
        <v>345248.2771197554</v>
      </c>
    </row>
    <row r="82" spans="1:3" x14ac:dyDescent="0.3">
      <c r="A82" s="41" t="s">
        <v>7</v>
      </c>
      <c r="B82" s="76">
        <v>170452</v>
      </c>
      <c r="C82" s="80">
        <v>211687.04430045944</v>
      </c>
    </row>
    <row r="83" spans="1:3" x14ac:dyDescent="0.3">
      <c r="A83" s="77" t="s">
        <v>107</v>
      </c>
      <c r="B83" s="78">
        <v>771865.53260824981</v>
      </c>
      <c r="C83" s="79">
        <v>874791.0375520176</v>
      </c>
    </row>
    <row r="84" spans="1:3" x14ac:dyDescent="0.3">
      <c r="A84" s="41" t="s">
        <v>108</v>
      </c>
      <c r="B84" s="76">
        <v>771865.53260824981</v>
      </c>
      <c r="C84" s="80">
        <v>874791.0375520176</v>
      </c>
    </row>
    <row r="85" spans="1:3" x14ac:dyDescent="0.3">
      <c r="A85" s="77" t="s">
        <v>39</v>
      </c>
      <c r="B85" s="78">
        <v>1169889.9445046487</v>
      </c>
      <c r="C85" s="79">
        <v>1200638.58367725</v>
      </c>
    </row>
    <row r="86" spans="1:3" x14ac:dyDescent="0.3">
      <c r="A86" s="41" t="s">
        <v>111</v>
      </c>
      <c r="B86" s="76">
        <v>301337.93036128656</v>
      </c>
      <c r="C86" s="80">
        <v>301337.93036128656</v>
      </c>
    </row>
    <row r="87" spans="1:3" x14ac:dyDescent="0.3">
      <c r="A87" s="41" t="s">
        <v>112</v>
      </c>
      <c r="B87" s="76">
        <v>225248.4403114997</v>
      </c>
      <c r="C87" s="80">
        <v>225248.4403114997</v>
      </c>
    </row>
    <row r="88" spans="1:3" x14ac:dyDescent="0.3">
      <c r="A88" s="41" t="s">
        <v>40</v>
      </c>
      <c r="B88" s="76">
        <v>643303.57383186242</v>
      </c>
      <c r="C88" s="80">
        <v>674052.21300446359</v>
      </c>
    </row>
    <row r="89" spans="1:3" x14ac:dyDescent="0.3">
      <c r="A89" s="77" t="s">
        <v>63</v>
      </c>
      <c r="B89" s="78">
        <v>661195.98548017419</v>
      </c>
      <c r="C89" s="79">
        <v>750329.25860885275</v>
      </c>
    </row>
    <row r="90" spans="1:3" x14ac:dyDescent="0.3">
      <c r="A90" s="41" t="s">
        <v>64</v>
      </c>
      <c r="B90" s="76">
        <v>661195.98548017419</v>
      </c>
      <c r="C90" s="80">
        <v>750329.25860885275</v>
      </c>
    </row>
    <row r="91" spans="1:3" x14ac:dyDescent="0.3">
      <c r="A91" s="77" t="s">
        <v>67</v>
      </c>
      <c r="B91" s="78">
        <v>1426004.5231998907</v>
      </c>
      <c r="C91" s="79">
        <v>1611114.5644138989</v>
      </c>
    </row>
    <row r="92" spans="1:3" x14ac:dyDescent="0.3">
      <c r="A92" s="41" t="s">
        <v>68</v>
      </c>
      <c r="B92" s="76">
        <v>1426004.5231998907</v>
      </c>
      <c r="C92" s="80">
        <v>1611114.5644138989</v>
      </c>
    </row>
    <row r="93" spans="1:3" x14ac:dyDescent="0.3">
      <c r="A93" s="77" t="s">
        <v>49</v>
      </c>
      <c r="B93" s="78">
        <v>245706.68114554833</v>
      </c>
      <c r="C93" s="79">
        <v>274369.59813417622</v>
      </c>
    </row>
    <row r="94" spans="1:3" x14ac:dyDescent="0.3">
      <c r="A94" s="41" t="s">
        <v>50</v>
      </c>
      <c r="B94" s="76">
        <v>245706.68114554833</v>
      </c>
      <c r="C94" s="80">
        <v>274369.59813417622</v>
      </c>
    </row>
    <row r="95" spans="1:3" x14ac:dyDescent="0.3">
      <c r="A95" s="77" t="s">
        <v>113</v>
      </c>
      <c r="B95" s="78">
        <v>4733941.3723542225</v>
      </c>
      <c r="C95" s="79">
        <v>4876779.6885615326</v>
      </c>
    </row>
    <row r="96" spans="1:3" x14ac:dyDescent="0.3">
      <c r="A96" s="41" t="s">
        <v>114</v>
      </c>
      <c r="B96" s="76">
        <v>348556.65739808418</v>
      </c>
      <c r="C96" s="80">
        <v>373581.1716815047</v>
      </c>
    </row>
    <row r="97" spans="1:3" x14ac:dyDescent="0.3">
      <c r="A97" s="41" t="s">
        <v>115</v>
      </c>
      <c r="B97" s="76">
        <v>446674.09994706069</v>
      </c>
      <c r="C97" s="80">
        <v>496914.97234049352</v>
      </c>
    </row>
    <row r="98" spans="1:3" x14ac:dyDescent="0.3">
      <c r="A98" s="41" t="s">
        <v>116</v>
      </c>
      <c r="B98" s="76">
        <v>400632.17541374941</v>
      </c>
      <c r="C98" s="80">
        <v>468205.10494420561</v>
      </c>
    </row>
    <row r="99" spans="1:3" x14ac:dyDescent="0.3">
      <c r="A99" s="41" t="s">
        <v>117</v>
      </c>
      <c r="B99" s="76">
        <v>3538078.4395953286</v>
      </c>
      <c r="C99" s="80">
        <v>3538078.4395953286</v>
      </c>
    </row>
    <row r="100" spans="1:3" x14ac:dyDescent="0.3">
      <c r="A100" s="77" t="s">
        <v>69</v>
      </c>
      <c r="B100" s="78">
        <v>1517176.8542218092</v>
      </c>
      <c r="C100" s="79">
        <v>1650556.5183623638</v>
      </c>
    </row>
    <row r="101" spans="1:3" x14ac:dyDescent="0.3">
      <c r="A101" s="41" t="s">
        <v>70</v>
      </c>
      <c r="B101" s="76">
        <v>1517176.8542218092</v>
      </c>
      <c r="C101" s="80">
        <v>1650556.5183623638</v>
      </c>
    </row>
    <row r="102" spans="1:3" x14ac:dyDescent="0.3">
      <c r="A102" s="77" t="s">
        <v>65</v>
      </c>
      <c r="B102" s="78">
        <v>1116935.1988512266</v>
      </c>
      <c r="C102" s="79">
        <v>1261413.4878482146</v>
      </c>
    </row>
    <row r="103" spans="1:3" x14ac:dyDescent="0.3">
      <c r="A103" s="41" t="s">
        <v>66</v>
      </c>
      <c r="B103" s="76">
        <v>1116935.1988512266</v>
      </c>
      <c r="C103" s="80">
        <v>1261413.4878482146</v>
      </c>
    </row>
    <row r="104" spans="1:3" x14ac:dyDescent="0.3">
      <c r="A104" s="77" t="s">
        <v>51</v>
      </c>
      <c r="B104" s="78">
        <v>947546</v>
      </c>
      <c r="C104" s="79">
        <v>1072399.8525078616</v>
      </c>
    </row>
    <row r="105" spans="1:3" x14ac:dyDescent="0.3">
      <c r="A105" s="41" t="s">
        <v>52</v>
      </c>
      <c r="B105" s="76">
        <v>304493</v>
      </c>
      <c r="C105" s="80">
        <v>334400.65075078647</v>
      </c>
    </row>
    <row r="106" spans="1:3" x14ac:dyDescent="0.3">
      <c r="A106" s="41" t="s">
        <v>53</v>
      </c>
      <c r="B106" s="76">
        <v>480521</v>
      </c>
      <c r="C106" s="80">
        <v>531679.44501399714</v>
      </c>
    </row>
    <row r="107" spans="1:3" x14ac:dyDescent="0.3">
      <c r="A107" s="41" t="s">
        <v>54</v>
      </c>
      <c r="B107" s="76">
        <v>162532</v>
      </c>
      <c r="C107" s="80">
        <v>206319.75674307783</v>
      </c>
    </row>
    <row r="108" spans="1:3" x14ac:dyDescent="0.3">
      <c r="A108" s="77" t="s">
        <v>98</v>
      </c>
      <c r="B108" s="78">
        <v>6812877.4143413547</v>
      </c>
      <c r="C108" s="79">
        <v>7619596.7957010586</v>
      </c>
    </row>
    <row r="109" spans="1:3" x14ac:dyDescent="0.3">
      <c r="A109" s="41" t="s">
        <v>99</v>
      </c>
      <c r="B109" s="76">
        <v>6812877.4143413547</v>
      </c>
      <c r="C109" s="80">
        <v>7619596.7957010586</v>
      </c>
    </row>
    <row r="110" spans="1:3" x14ac:dyDescent="0.3">
      <c r="A110" s="77" t="s">
        <v>118</v>
      </c>
      <c r="B110" s="78">
        <v>668043.23355421855</v>
      </c>
      <c r="C110" s="79">
        <v>726350</v>
      </c>
    </row>
    <row r="111" spans="1:3" x14ac:dyDescent="0.3">
      <c r="A111" s="41" t="s">
        <v>119</v>
      </c>
      <c r="B111" s="76">
        <v>668043.23355421855</v>
      </c>
      <c r="C111" s="80">
        <v>726350</v>
      </c>
    </row>
    <row r="112" spans="1:3" x14ac:dyDescent="0.3">
      <c r="A112" s="77" t="s">
        <v>120</v>
      </c>
      <c r="B112" s="78">
        <v>736376.15177042875</v>
      </c>
      <c r="C112" s="79">
        <v>825544.9937229096</v>
      </c>
    </row>
    <row r="113" spans="1:3" x14ac:dyDescent="0.3">
      <c r="A113" s="41" t="s">
        <v>121</v>
      </c>
      <c r="B113" s="76">
        <v>736376.15177042875</v>
      </c>
      <c r="C113" s="80">
        <v>825544.9937229096</v>
      </c>
    </row>
    <row r="114" spans="1:3" x14ac:dyDescent="0.3">
      <c r="A114" s="77" t="s">
        <v>122</v>
      </c>
      <c r="B114" s="78">
        <v>1518943.4962022074</v>
      </c>
      <c r="C114" s="79">
        <v>1563610.3756316155</v>
      </c>
    </row>
    <row r="115" spans="1:3" x14ac:dyDescent="0.3">
      <c r="A115" s="41" t="s">
        <v>123</v>
      </c>
      <c r="B115" s="76">
        <v>361904.59181917232</v>
      </c>
      <c r="C115" s="80">
        <v>361904.59181917232</v>
      </c>
    </row>
    <row r="116" spans="1:3" x14ac:dyDescent="0.3">
      <c r="A116" s="41" t="s">
        <v>124</v>
      </c>
      <c r="B116" s="76">
        <v>1157038.9043830351</v>
      </c>
      <c r="C116" s="80">
        <v>1201705.7838124433</v>
      </c>
    </row>
    <row r="117" spans="1:3" x14ac:dyDescent="0.3">
      <c r="A117" s="77" t="s">
        <v>125</v>
      </c>
      <c r="B117" s="78">
        <v>1496479.6187330317</v>
      </c>
      <c r="C117" s="79">
        <v>1634340.9439696968</v>
      </c>
    </row>
    <row r="118" spans="1:3" x14ac:dyDescent="0.3">
      <c r="A118" s="41" t="s">
        <v>126</v>
      </c>
      <c r="B118" s="76">
        <v>345202.08428542188</v>
      </c>
      <c r="C118" s="80">
        <v>352122.87720469397</v>
      </c>
    </row>
    <row r="119" spans="1:3" x14ac:dyDescent="0.3">
      <c r="A119" s="41" t="s">
        <v>127</v>
      </c>
      <c r="B119" s="76">
        <v>1151277.5344476099</v>
      </c>
      <c r="C119" s="80">
        <v>1282218.0667650029</v>
      </c>
    </row>
    <row r="120" spans="1:3" x14ac:dyDescent="0.3">
      <c r="A120" s="77" t="s">
        <v>128</v>
      </c>
      <c r="B120" s="78">
        <v>947752.25070121791</v>
      </c>
      <c r="C120" s="79">
        <v>1010162.7399822249</v>
      </c>
    </row>
    <row r="121" spans="1:3" x14ac:dyDescent="0.3">
      <c r="A121" s="41" t="s">
        <v>129</v>
      </c>
      <c r="B121" s="76">
        <v>947752.25070121791</v>
      </c>
      <c r="C121" s="80">
        <v>1010162.7399822249</v>
      </c>
    </row>
    <row r="122" spans="1:3" x14ac:dyDescent="0.3">
      <c r="A122" s="77" t="s">
        <v>73</v>
      </c>
      <c r="B122" s="78">
        <v>1319869.4494767087</v>
      </c>
      <c r="C122" s="79">
        <v>1423772.2977698792</v>
      </c>
    </row>
    <row r="123" spans="1:3" x14ac:dyDescent="0.3">
      <c r="A123" s="41" t="s">
        <v>74</v>
      </c>
      <c r="B123" s="76">
        <v>327876.0381945644</v>
      </c>
      <c r="C123" s="80">
        <v>335809.25514536462</v>
      </c>
    </row>
    <row r="124" spans="1:3" x14ac:dyDescent="0.3">
      <c r="A124" s="41" t="s">
        <v>75</v>
      </c>
      <c r="B124" s="76">
        <v>196549.99492901791</v>
      </c>
      <c r="C124" s="80">
        <v>198039.3130153956</v>
      </c>
    </row>
    <row r="125" spans="1:3" x14ac:dyDescent="0.3">
      <c r="A125" s="41" t="s">
        <v>76</v>
      </c>
      <c r="B125" s="76">
        <v>795443.41635312629</v>
      </c>
      <c r="C125" s="80">
        <v>889923.72960911901</v>
      </c>
    </row>
    <row r="126" spans="1:3" x14ac:dyDescent="0.3">
      <c r="A126" s="77" t="s">
        <v>71</v>
      </c>
      <c r="B126" s="78">
        <v>207060.16558873747</v>
      </c>
      <c r="C126" s="79">
        <v>239587.60099863727</v>
      </c>
    </row>
    <row r="127" spans="1:3" x14ac:dyDescent="0.3">
      <c r="A127" s="41" t="s">
        <v>72</v>
      </c>
      <c r="B127" s="76">
        <v>207060.16558873747</v>
      </c>
      <c r="C127" s="80">
        <v>239587.60099863727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 A</vt:lpstr>
      <vt:lpstr>TAB B</vt:lpstr>
      <vt:lpstr>TAB C</vt:lpstr>
      <vt:lpstr>TAB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Fanni</dc:creator>
  <cp:lastModifiedBy>GAVINO LEI</cp:lastModifiedBy>
  <dcterms:created xsi:type="dcterms:W3CDTF">2026-09-21T08:48:32Z</dcterms:created>
  <dcterms:modified xsi:type="dcterms:W3CDTF">2026-09-30T17:17:40Z</dcterms:modified>
</cp:coreProperties>
</file>